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172" activeTab="0"/>
  </bookViews>
  <sheets>
    <sheet name="fall" sheetId="1" r:id="rId1"/>
  </sheets>
  <definedNames>
    <definedName name="page1" localSheetId="0">'fall'!$A$1:$O$71</definedName>
    <definedName name="page2" localSheetId="0">'fall'!#REF!</definedName>
    <definedName name="page3" localSheetId="0">'fall'!$A$73:$O$115</definedName>
    <definedName name="page4" localSheetId="0">'fall'!$A$88:$O$115</definedName>
    <definedName name="page5" localSheetId="0">'fall'!$A$117:$O$150</definedName>
    <definedName name="page6" localSheetId="0">'fall'!$A$152:$O$182</definedName>
    <definedName name="page7" localSheetId="0">'fall'!$A$184:$O$219</definedName>
    <definedName name="_xlnm.Print_Area" localSheetId="0">'fall'!$A$1:$S$219</definedName>
  </definedNames>
  <calcPr fullCalcOnLoad="1"/>
</workbook>
</file>

<file path=xl/sharedStrings.xml><?xml version="1.0" encoding="utf-8"?>
<sst xmlns="http://schemas.openxmlformats.org/spreadsheetml/2006/main" count="394" uniqueCount="169">
  <si>
    <t xml:space="preserve">Course Credit Hours &amp; Enrollments by School and Subject Area </t>
  </si>
  <si>
    <t>Reported for Undergraduate &amp; Graduate Students</t>
  </si>
  <si>
    <t>Arts &amp; Sciences</t>
  </si>
  <si>
    <t>NUMBER OF CREDIT HOURS</t>
  </si>
  <si>
    <t>NO. OF COURSE ENROLLMENTS</t>
  </si>
  <si>
    <t>Fall 1996</t>
  </si>
  <si>
    <t>UG</t>
  </si>
  <si>
    <t>Grad</t>
  </si>
  <si>
    <t>African-American Studies</t>
  </si>
  <si>
    <t>American Sign Language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</si>
  <si>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</si>
  <si>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</si>
  <si>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</si>
  <si>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</si>
  <si>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</si>
  <si>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</si>
  <si>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</si>
  <si>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</si>
  <si>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</si>
  <si>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</si>
  <si>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</si>
  <si>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</si>
  <si>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</si>
  <si>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</si>
  <si>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</si>
  <si>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</si>
  <si>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</si>
  <si>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</si>
  <si>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</si>
  <si>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</si>
  <si>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</si>
  <si>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</si>
  <si>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</si>
  <si>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</si>
  <si>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</si>
  <si>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</si>
  <si>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</si>
  <si>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</si>
  <si>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</si>
  <si>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</si>
  <si>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</si>
  <si>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</si>
  <si>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</si>
  <si>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</si>
  <si>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</si>
  <si>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</si>
  <si>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</si>
  <si>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</si>
  <si>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</si>
  <si>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</si>
  <si>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</si>
  <si>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</si>
  <si>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</si>
  <si>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</si>
  <si>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Religion &amp; Classics - Yiddish</t>
  </si>
  <si>
    <t>Religion &amp; Classics - Sanskrit</t>
  </si>
  <si>
    <t>Russian Studies</t>
  </si>
  <si>
    <t>Sociology</t>
  </si>
  <si>
    <t>Statistics</t>
  </si>
  <si>
    <t>The College: Arts &amp; Sciences</t>
  </si>
  <si>
    <t>Wallis Institute of Political Economics</t>
  </si>
  <si>
    <t>Women's Studies</t>
  </si>
  <si>
    <t>SUBTOTAL</t>
  </si>
  <si>
    <t>Study Abroad</t>
  </si>
  <si>
    <t>TOTAL</t>
  </si>
  <si>
    <t>School of Engineering</t>
  </si>
  <si>
    <t xml:space="preserve">   &amp; Applied Sciences</t>
  </si>
  <si>
    <t>Biomedical Engineering</t>
  </si>
  <si>
    <t>Chemical Engineering</t>
  </si>
  <si>
    <t>Materials Science</t>
  </si>
  <si>
    <t>Mechanical Engineering</t>
  </si>
  <si>
    <t>Optics</t>
  </si>
  <si>
    <t>Simon Graduate School of</t>
  </si>
  <si>
    <t xml:space="preserve">  Business Administration</t>
  </si>
  <si>
    <t>Accounting</t>
  </si>
  <si>
    <t>Applied Economics</t>
  </si>
  <si>
    <t>Applied Statistics</t>
  </si>
  <si>
    <t>Business Law</t>
  </si>
  <si>
    <t>Competitive &amp; Organizational Strategy</t>
  </si>
  <si>
    <t>Computer &amp; Information Sys</t>
  </si>
  <si>
    <t>Exec. Program - Bern, Switzerland</t>
  </si>
  <si>
    <t>Exec. Program - Nijenrode, Netherlands</t>
  </si>
  <si>
    <t>Executive Development</t>
  </si>
  <si>
    <t>Finance</t>
  </si>
  <si>
    <t>General Business Admin</t>
  </si>
  <si>
    <t>Management Communications</t>
  </si>
  <si>
    <t>Management Science Models</t>
  </si>
  <si>
    <t>Marketing</t>
  </si>
  <si>
    <t>Operations Management</t>
  </si>
  <si>
    <t>Eastman School of Music</t>
  </si>
  <si>
    <t>Accompanying</t>
  </si>
  <si>
    <t>Arts Leadership Curriculum</t>
  </si>
  <si>
    <t>Composition</t>
  </si>
  <si>
    <t>Conducting</t>
  </si>
  <si>
    <t>Eastman Initiatives Curriculum</t>
  </si>
  <si>
    <t>Ensemble</t>
  </si>
  <si>
    <t>Humanities</t>
  </si>
  <si>
    <t>Jazz Studies &amp; Contemp Media</t>
  </si>
  <si>
    <t>Music Education</t>
  </si>
  <si>
    <t>Music History</t>
  </si>
  <si>
    <t>Musicology</t>
  </si>
  <si>
    <t>Opera</t>
  </si>
  <si>
    <t>Orchestration</t>
  </si>
  <si>
    <t>Pedagogy</t>
  </si>
  <si>
    <t>Theory</t>
  </si>
  <si>
    <t>Applied Music</t>
  </si>
  <si>
    <t>School of Medicine &amp; Dentistry</t>
  </si>
  <si>
    <t>Does not include M.D. students</t>
  </si>
  <si>
    <t>Anatomy</t>
  </si>
  <si>
    <t>Biochemistry</t>
  </si>
  <si>
    <t>Biophysics</t>
  </si>
  <si>
    <t>Biostatistics</t>
  </si>
  <si>
    <t>General Dentistry</t>
  </si>
  <si>
    <t>Genetics</t>
  </si>
  <si>
    <t>Interdepartmental</t>
  </si>
  <si>
    <t>Microbiology</t>
  </si>
  <si>
    <t>Oral Biology</t>
  </si>
  <si>
    <t>Orthodontics</t>
  </si>
  <si>
    <t>Pathology</t>
  </si>
  <si>
    <t>Periodontics</t>
  </si>
  <si>
    <t>Pharmacology &amp; Physiology</t>
  </si>
  <si>
    <t>Preventive Medicine</t>
  </si>
  <si>
    <t>Psychiatry</t>
  </si>
  <si>
    <t>Temporomandibular Joint Disorder</t>
  </si>
  <si>
    <t>Toxicology</t>
  </si>
  <si>
    <t>Warner Graduate School</t>
  </si>
  <si>
    <t xml:space="preserve">  of Education and</t>
  </si>
  <si>
    <t xml:space="preserve">  Human Development</t>
  </si>
  <si>
    <t>Education</t>
  </si>
  <si>
    <t>Higher Education</t>
  </si>
  <si>
    <t>School of Nursing</t>
  </si>
  <si>
    <t>University Totals</t>
  </si>
  <si>
    <t>Notes:</t>
  </si>
  <si>
    <t>Students registered for leave of absence, including senior year in absentia, have been excluded.</t>
  </si>
  <si>
    <t>Eastman Dental Center credit hours are included in SMD.</t>
  </si>
  <si>
    <t>Sacred Music</t>
  </si>
  <si>
    <t>Health Sciences</t>
  </si>
  <si>
    <t>Field Experiences</t>
  </si>
  <si>
    <t>Nursing</t>
  </si>
  <si>
    <t>Nursing/Community Center</t>
  </si>
  <si>
    <t>Cross-listed registrations are reported in the parent course.</t>
  </si>
  <si>
    <t>Fall each academic year</t>
  </si>
  <si>
    <t>Prosthodontics</t>
  </si>
  <si>
    <t>Performance</t>
  </si>
  <si>
    <t>Film and Media Studies</t>
  </si>
  <si>
    <t>Electrical and Computer Engineering</t>
  </si>
  <si>
    <t>Business Environ &amp; Public Policy</t>
  </si>
  <si>
    <t>Ethnomusicology</t>
  </si>
  <si>
    <t>Guitar Class</t>
  </si>
  <si>
    <t>Pedodontics</t>
  </si>
  <si>
    <t>UNIVERSITY OF ROCHESTER</t>
  </si>
  <si>
    <t>Fall 2005</t>
  </si>
  <si>
    <t>Engineering and Applied Science</t>
  </si>
  <si>
    <t xml:space="preserve">A minimum number of credit hour totals have been rounded to the nearest whole number.   </t>
  </si>
  <si>
    <t>Source: Student Information System, Institutional Research Report</t>
  </si>
  <si>
    <t>Fall 2006</t>
  </si>
  <si>
    <t>Leadership in Health Care Systems</t>
  </si>
  <si>
    <t>English as a Second Language</t>
  </si>
  <si>
    <t>-</t>
  </si>
  <si>
    <t>Fall 2007</t>
  </si>
  <si>
    <t>Center for Visual Science</t>
  </si>
  <si>
    <t>Accompanying Class</t>
  </si>
  <si>
    <t>Literary Translational Studies</t>
  </si>
  <si>
    <t>Fall 2008</t>
  </si>
  <si>
    <t>NUMBER OF COURSE ENROLLMENTS</t>
  </si>
  <si>
    <t>Freshman Writing Seminar</t>
  </si>
  <si>
    <t>Oral &amp; Max. Surgery</t>
  </si>
  <si>
    <t>2 Yr Training in Gen. Dentistry</t>
  </si>
  <si>
    <t>Entrepreneurship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</si>
</sst>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0.0"/>
    <numFmt numFmtId="167" formatCode="_(* #,##0.0_);_(* \(#,##0.0\);_(* &quot;-&quot;??_);_(@_)"/>
    <numFmt numFmtId="168" formatCode="_(* #,##0_);_(* \(#,##0\);_(* &quot;-&quot;??_);_(@_)"/>
  </numFmts>
  <fonts count="1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9"/>
      <name val="Courier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2"/>
      <color indexed="13"/>
      <name val="Arial"/>
      <family val="2"/>
    </font>
    <font>
      <b/>
      <sz val="14"/>
      <color indexed="13"/>
      <name val="Arial"/>
      <family val="2"/>
    </font>
    <font>
      <sz val="9"/>
      <color indexed="13"/>
      <name val="Arial"/>
      <family val="2"/>
    </font>
    <font>
      <sz val="8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" fontId="5" fillId="0" borderId="0" xfId="21" applyNumberFormat="1" applyFont="1" applyAlignment="1">
      <alignment horizontal="left" vertical="center"/>
      <protection/>
    </xf>
    <xf numFmtId="1" fontId="6" fillId="0" borderId="0" xfId="21" applyNumberFormat="1" applyFont="1" applyAlignment="1">
      <alignment horizontal="left" vertical="center"/>
      <protection/>
    </xf>
    <xf numFmtId="1" fontId="5" fillId="0" borderId="0" xfId="21" applyNumberFormat="1" applyFont="1" applyAlignment="1">
      <alignment vertical="center"/>
      <protection/>
    </xf>
    <xf numFmtId="1" fontId="7" fillId="0" borderId="0" xfId="21" applyNumberFormat="1" applyFont="1" applyAlignment="1">
      <alignment horizontal="center" vertical="center"/>
      <protection/>
    </xf>
    <xf numFmtId="1" fontId="4" fillId="0" borderId="0" xfId="21" applyNumberFormat="1" applyFont="1" applyAlignment="1">
      <alignment vertical="center"/>
      <protection/>
    </xf>
    <xf numFmtId="1" fontId="7" fillId="0" borderId="0" xfId="21" applyNumberFormat="1" applyFont="1" applyAlignment="1">
      <alignment horizontal="left" vertical="center"/>
      <protection/>
    </xf>
    <xf numFmtId="1" fontId="8" fillId="0" borderId="0" xfId="21" applyNumberFormat="1" applyFont="1" applyAlignment="1" quotePrefix="1">
      <alignment horizontal="left" vertical="center"/>
      <protection/>
    </xf>
    <xf numFmtId="1" fontId="4" fillId="0" borderId="0" xfId="21" applyNumberFormat="1" applyFont="1" applyAlignment="1">
      <alignment horizontal="left" vertical="center"/>
      <protection/>
    </xf>
    <xf numFmtId="1" fontId="1" fillId="0" borderId="0" xfId="21" applyNumberFormat="1" applyFont="1" applyAlignment="1">
      <alignment vertical="center"/>
      <protection/>
    </xf>
    <xf numFmtId="1" fontId="8" fillId="0" borderId="0" xfId="21" applyNumberFormat="1" applyFont="1" applyAlignment="1">
      <alignment horizontal="left" vertical="center"/>
      <protection/>
    </xf>
    <xf numFmtId="1" fontId="4" fillId="0" borderId="1" xfId="21" applyNumberFormat="1" applyFont="1" applyBorder="1" applyAlignment="1">
      <alignment vertical="center"/>
      <protection/>
    </xf>
    <xf numFmtId="1" fontId="1" fillId="0" borderId="2" xfId="21" applyNumberFormat="1" applyFont="1" applyBorder="1" applyAlignment="1">
      <alignment horizontal="centerContinuous" vertical="center"/>
      <protection/>
    </xf>
    <xf numFmtId="1" fontId="1" fillId="0" borderId="3" xfId="21" applyNumberFormat="1" applyFont="1" applyBorder="1" applyAlignment="1">
      <alignment horizontal="centerContinuous" vertical="center"/>
      <protection/>
    </xf>
    <xf numFmtId="1" fontId="1" fillId="0" borderId="4" xfId="21" applyNumberFormat="1" applyFont="1" applyBorder="1" applyAlignment="1">
      <alignment horizontal="centerContinuous" vertical="center"/>
      <protection/>
    </xf>
    <xf numFmtId="1" fontId="1" fillId="0" borderId="0" xfId="21" applyNumberFormat="1" applyFont="1" applyAlignment="1">
      <alignment horizontal="left" vertical="center"/>
      <protection/>
    </xf>
    <xf numFmtId="1" fontId="1" fillId="2" borderId="5" xfId="21" applyNumberFormat="1" applyFont="1" applyFill="1" applyBorder="1" applyAlignment="1">
      <alignment horizontal="centerContinuous" vertical="center"/>
      <protection/>
    </xf>
    <xf numFmtId="1" fontId="1" fillId="2" borderId="6" xfId="21" applyNumberFormat="1" applyFont="1" applyFill="1" applyBorder="1" applyAlignment="1">
      <alignment horizontal="centerContinuous" vertical="center"/>
      <protection/>
    </xf>
    <xf numFmtId="1" fontId="1" fillId="2" borderId="7" xfId="21" applyNumberFormat="1" applyFont="1" applyFill="1" applyBorder="1" applyAlignment="1">
      <alignment vertical="center"/>
      <protection/>
    </xf>
    <xf numFmtId="1" fontId="1" fillId="0" borderId="0" xfId="21" applyNumberFormat="1" applyFont="1" applyAlignment="1">
      <alignment horizontal="center" vertical="center"/>
      <protection/>
    </xf>
    <xf numFmtId="1" fontId="6" fillId="0" borderId="8" xfId="21" applyNumberFormat="1" applyFont="1" applyBorder="1" applyAlignment="1">
      <alignment vertical="center"/>
      <protection/>
    </xf>
    <xf numFmtId="1" fontId="9" fillId="2" borderId="9" xfId="21" applyNumberFormat="1" applyFont="1" applyFill="1" applyBorder="1" applyAlignment="1" applyProtection="1">
      <alignment horizontal="center" vertical="center"/>
      <protection/>
    </xf>
    <xf numFmtId="1" fontId="9" fillId="2" borderId="8" xfId="21" applyNumberFormat="1" applyFont="1" applyFill="1" applyBorder="1" applyAlignment="1" applyProtection="1">
      <alignment horizontal="center" vertical="center"/>
      <protection/>
    </xf>
    <xf numFmtId="1" fontId="9" fillId="2" borderId="10" xfId="21" applyNumberFormat="1" applyFont="1" applyFill="1" applyBorder="1" applyAlignment="1">
      <alignment vertical="center"/>
      <protection/>
    </xf>
    <xf numFmtId="1" fontId="9" fillId="2" borderId="11" xfId="21" applyNumberFormat="1" applyFont="1" applyFill="1" applyBorder="1" applyAlignment="1" applyProtection="1">
      <alignment horizontal="center" vertical="center"/>
      <protection/>
    </xf>
    <xf numFmtId="1" fontId="9" fillId="0" borderId="0" xfId="21" applyNumberFormat="1" applyFont="1" applyAlignment="1">
      <alignment vertical="center"/>
      <protection/>
    </xf>
    <xf numFmtId="1" fontId="6" fillId="0" borderId="0" xfId="21" applyNumberFormat="1" applyFont="1" applyAlignment="1">
      <alignment vertical="center"/>
      <protection/>
    </xf>
    <xf numFmtId="1" fontId="5" fillId="0" borderId="3" xfId="21" applyNumberFormat="1" applyFont="1" applyBorder="1" applyAlignment="1">
      <alignment vertical="center"/>
      <protection/>
    </xf>
    <xf numFmtId="1" fontId="5" fillId="0" borderId="2" xfId="21" applyNumberFormat="1" applyFont="1" applyBorder="1" applyAlignment="1">
      <alignment vertical="center"/>
      <protection/>
    </xf>
    <xf numFmtId="1" fontId="5" fillId="0" borderId="4" xfId="21" applyNumberFormat="1" applyFont="1" applyBorder="1" applyAlignment="1">
      <alignment vertical="center"/>
      <protection/>
    </xf>
    <xf numFmtId="1" fontId="1" fillId="0" borderId="0" xfId="21" applyNumberFormat="1" applyFont="1" applyBorder="1" applyAlignment="1">
      <alignment horizontal="centerContinuous" vertical="center"/>
      <protection/>
    </xf>
    <xf numFmtId="1" fontId="5" fillId="0" borderId="12" xfId="21" applyNumberFormat="1" applyFont="1" applyBorder="1" applyAlignment="1">
      <alignment vertical="center"/>
      <protection/>
    </xf>
    <xf numFmtId="1" fontId="5" fillId="0" borderId="0" xfId="21" applyNumberFormat="1" applyFont="1" applyBorder="1" applyAlignment="1">
      <alignment vertical="center"/>
      <protection/>
    </xf>
    <xf numFmtId="1" fontId="5" fillId="0" borderId="13" xfId="21" applyNumberFormat="1" applyFont="1" applyBorder="1" applyAlignment="1">
      <alignment vertical="center"/>
      <protection/>
    </xf>
    <xf numFmtId="1" fontId="6" fillId="0" borderId="3" xfId="21" applyNumberFormat="1" applyFont="1" applyBorder="1" applyAlignment="1">
      <alignment vertical="center"/>
      <protection/>
    </xf>
    <xf numFmtId="1" fontId="6" fillId="0" borderId="14" xfId="21" applyNumberFormat="1" applyFont="1" applyBorder="1" applyAlignment="1">
      <alignment vertical="center"/>
      <protection/>
    </xf>
    <xf numFmtId="1" fontId="6" fillId="0" borderId="12" xfId="21" applyNumberFormat="1" applyFont="1" applyBorder="1" applyAlignment="1">
      <alignment vertical="center"/>
      <protection/>
    </xf>
    <xf numFmtId="1" fontId="6" fillId="0" borderId="0" xfId="21" applyNumberFormat="1" applyFont="1" applyAlignment="1" quotePrefix="1">
      <alignment vertical="center"/>
      <protection/>
    </xf>
    <xf numFmtId="1" fontId="6" fillId="0" borderId="1" xfId="21" applyNumberFormat="1" applyFont="1" applyBorder="1" applyAlignment="1">
      <alignment vertical="center"/>
      <protection/>
    </xf>
    <xf numFmtId="1" fontId="6" fillId="0" borderId="0" xfId="21" applyNumberFormat="1" applyFont="1" applyBorder="1" applyAlignment="1">
      <alignment vertical="center"/>
      <protection/>
    </xf>
    <xf numFmtId="1" fontId="8" fillId="0" borderId="15" xfId="21" applyNumberFormat="1" applyFont="1" applyBorder="1" applyAlignment="1">
      <alignment vertical="center"/>
      <protection/>
    </xf>
    <xf numFmtId="1" fontId="5" fillId="0" borderId="16" xfId="21" applyNumberFormat="1" applyFont="1" applyBorder="1" applyAlignment="1">
      <alignment vertical="center"/>
      <protection/>
    </xf>
    <xf numFmtId="1" fontId="8" fillId="0" borderId="15" xfId="21" applyNumberFormat="1" applyFont="1" applyBorder="1" applyAlignment="1">
      <alignment vertical="center"/>
      <protection/>
    </xf>
    <xf numFmtId="1" fontId="10" fillId="0" borderId="0" xfId="21" applyNumberFormat="1" applyFont="1" applyAlignment="1">
      <alignment vertical="center"/>
      <protection/>
    </xf>
    <xf numFmtId="1" fontId="8" fillId="0" borderId="0" xfId="21" applyNumberFormat="1" applyFont="1" applyBorder="1" applyAlignment="1">
      <alignment vertical="center"/>
      <protection/>
    </xf>
    <xf numFmtId="1" fontId="5" fillId="0" borderId="12" xfId="21" applyNumberFormat="1" applyFont="1" applyBorder="1" applyAlignment="1" applyProtection="1">
      <alignment vertical="center"/>
      <protection/>
    </xf>
    <xf numFmtId="1" fontId="6" fillId="0" borderId="16" xfId="21" applyNumberFormat="1" applyFont="1" applyBorder="1" applyAlignment="1">
      <alignment vertical="center"/>
      <protection/>
    </xf>
    <xf numFmtId="1" fontId="1" fillId="0" borderId="3" xfId="21" applyNumberFormat="1" applyFont="1" applyBorder="1" applyAlignment="1">
      <alignment horizontal="centerContinuous" vertical="center"/>
      <protection/>
    </xf>
    <xf numFmtId="1" fontId="1" fillId="0" borderId="2" xfId="21" applyNumberFormat="1" applyFont="1" applyBorder="1" applyAlignment="1">
      <alignment horizontal="centerContinuous" vertical="center"/>
      <protection/>
    </xf>
    <xf numFmtId="1" fontId="1" fillId="0" borderId="4" xfId="21" applyNumberFormat="1" applyFont="1" applyBorder="1" applyAlignment="1">
      <alignment horizontal="centerContinuous" vertical="center"/>
      <protection/>
    </xf>
    <xf numFmtId="1" fontId="5" fillId="0" borderId="0" xfId="21" applyNumberFormat="1" applyFont="1" applyBorder="1" applyAlignment="1">
      <alignment horizontal="left" vertical="center"/>
      <protection/>
    </xf>
    <xf numFmtId="1" fontId="8" fillId="0" borderId="8" xfId="21" applyNumberFormat="1" applyFont="1" applyBorder="1" applyAlignment="1">
      <alignment vertical="center"/>
      <protection/>
    </xf>
    <xf numFmtId="1" fontId="6" fillId="0" borderId="11" xfId="21" applyNumberFormat="1" applyFont="1" applyBorder="1" applyAlignment="1">
      <alignment vertical="center"/>
      <protection/>
    </xf>
    <xf numFmtId="1" fontId="6" fillId="0" borderId="0" xfId="21" applyNumberFormat="1" applyFont="1" applyBorder="1" applyAlignment="1">
      <alignment horizontal="left" vertical="center"/>
      <protection/>
    </xf>
    <xf numFmtId="1" fontId="1" fillId="0" borderId="0" xfId="21" applyNumberFormat="1" applyFont="1" applyAlignment="1">
      <alignment horizontal="left" vertical="center"/>
      <protection/>
    </xf>
    <xf numFmtId="1" fontId="10" fillId="0" borderId="0" xfId="21" applyNumberFormat="1" applyFont="1" applyBorder="1" applyAlignment="1">
      <alignment vertical="center"/>
      <protection/>
    </xf>
    <xf numFmtId="1" fontId="11" fillId="0" borderId="0" xfId="21" applyNumberFormat="1" applyFont="1" applyAlignment="1">
      <alignment vertical="center"/>
      <protection/>
    </xf>
    <xf numFmtId="1" fontId="0" fillId="0" borderId="0" xfId="21" applyNumberFormat="1" applyAlignment="1">
      <alignment vertical="center"/>
      <protection/>
    </xf>
    <xf numFmtId="1" fontId="5" fillId="0" borderId="0" xfId="21" applyNumberFormat="1" applyFont="1" applyFill="1" applyAlignment="1">
      <alignment vertical="center"/>
      <protection/>
    </xf>
    <xf numFmtId="1" fontId="6" fillId="0" borderId="0" xfId="21" applyNumberFormat="1" applyFont="1" applyFill="1" applyAlignment="1">
      <alignment vertical="center"/>
      <protection/>
    </xf>
    <xf numFmtId="1" fontId="6" fillId="0" borderId="0" xfId="21" applyNumberFormat="1" applyFont="1" applyBorder="1" applyAlignment="1">
      <alignment/>
      <protection/>
    </xf>
    <xf numFmtId="1" fontId="6" fillId="3" borderId="0" xfId="21" applyNumberFormat="1" applyFont="1" applyFill="1" applyAlignment="1">
      <alignment vertical="center"/>
      <protection/>
    </xf>
    <xf numFmtId="1" fontId="8" fillId="4" borderId="15" xfId="21" applyNumberFormat="1" applyFont="1" applyFill="1" applyBorder="1" applyAlignment="1">
      <alignment vertical="center"/>
      <protection/>
    </xf>
    <xf numFmtId="1" fontId="10" fillId="4" borderId="16" xfId="21" applyNumberFormat="1" applyFont="1" applyFill="1" applyBorder="1" applyAlignment="1">
      <alignment vertical="center"/>
      <protection/>
    </xf>
    <xf numFmtId="1" fontId="8" fillId="4" borderId="17" xfId="21" applyNumberFormat="1" applyFont="1" applyFill="1" applyBorder="1" applyAlignment="1">
      <alignment vertical="center"/>
      <protection/>
    </xf>
    <xf numFmtId="1" fontId="6" fillId="4" borderId="16" xfId="21" applyNumberFormat="1" applyFont="1" applyFill="1" applyBorder="1" applyAlignment="1">
      <alignment vertical="center"/>
      <protection/>
    </xf>
    <xf numFmtId="1" fontId="6" fillId="4" borderId="18" xfId="21" applyNumberFormat="1" applyFont="1" applyFill="1" applyBorder="1" applyAlignment="1">
      <alignment vertical="center"/>
      <protection/>
    </xf>
    <xf numFmtId="1" fontId="8" fillId="4" borderId="18" xfId="21" applyNumberFormat="1" applyFont="1" applyFill="1" applyBorder="1" applyAlignment="1">
      <alignment vertical="center"/>
      <protection/>
    </xf>
    <xf numFmtId="3" fontId="5" fillId="0" borderId="12" xfId="15" applyNumberFormat="1" applyFont="1" applyBorder="1" applyAlignment="1">
      <alignment vertical="center"/>
    </xf>
    <xf numFmtId="3" fontId="5" fillId="0" borderId="13" xfId="15" applyNumberFormat="1" applyFont="1" applyBorder="1" applyAlignment="1">
      <alignment vertical="center"/>
    </xf>
    <xf numFmtId="3" fontId="5" fillId="0" borderId="12" xfId="21" applyNumberFormat="1" applyFont="1" applyBorder="1" applyAlignment="1" applyProtection="1">
      <alignment vertical="center"/>
      <protection/>
    </xf>
    <xf numFmtId="3" fontId="5" fillId="0" borderId="0" xfId="21" applyNumberFormat="1" applyFont="1" applyBorder="1" applyAlignment="1">
      <alignment vertical="center"/>
      <protection/>
    </xf>
    <xf numFmtId="3" fontId="5" fillId="0" borderId="12" xfId="21" applyNumberFormat="1" applyFont="1" applyBorder="1" applyAlignment="1">
      <alignment vertical="center"/>
      <protection/>
    </xf>
    <xf numFmtId="3" fontId="5" fillId="0" borderId="13" xfId="21" applyNumberFormat="1" applyFont="1" applyBorder="1" applyAlignment="1">
      <alignment vertical="center"/>
      <protection/>
    </xf>
    <xf numFmtId="1" fontId="1" fillId="0" borderId="0" xfId="21" applyNumberFormat="1" applyFont="1" applyBorder="1" applyAlignment="1">
      <alignment vertical="center"/>
      <protection/>
    </xf>
    <xf numFmtId="1" fontId="1" fillId="0" borderId="0" xfId="21" applyNumberFormat="1" applyFont="1" applyBorder="1" applyAlignment="1" quotePrefix="1">
      <alignment vertical="center"/>
      <protection/>
    </xf>
    <xf numFmtId="1" fontId="1" fillId="0" borderId="8" xfId="21" applyNumberFormat="1" applyFont="1" applyBorder="1" applyAlignment="1">
      <alignment vertical="center"/>
      <protection/>
    </xf>
    <xf numFmtId="0" fontId="5" fillId="0" borderId="0" xfId="0" applyFont="1" applyAlignment="1">
      <alignment/>
    </xf>
    <xf numFmtId="41" fontId="5" fillId="0" borderId="12" xfId="21" applyNumberFormat="1" applyFont="1" applyBorder="1" applyAlignment="1">
      <alignment vertical="center"/>
      <protection/>
    </xf>
    <xf numFmtId="41" fontId="5" fillId="0" borderId="0" xfId="21" applyNumberFormat="1" applyFont="1" applyBorder="1" applyAlignment="1">
      <alignment vertical="center"/>
      <protection/>
    </xf>
    <xf numFmtId="41" fontId="5" fillId="0" borderId="13" xfId="21" applyNumberFormat="1" applyFont="1" applyBorder="1" applyAlignment="1">
      <alignment vertical="center"/>
      <protection/>
    </xf>
    <xf numFmtId="41" fontId="5" fillId="3" borderId="12" xfId="21" applyNumberFormat="1" applyFont="1" applyFill="1" applyBorder="1" applyAlignment="1">
      <alignment vertical="center"/>
      <protection/>
    </xf>
    <xf numFmtId="41" fontId="5" fillId="3" borderId="13" xfId="21" applyNumberFormat="1" applyFont="1" applyFill="1" applyBorder="1" applyAlignment="1">
      <alignment vertical="center"/>
      <protection/>
    </xf>
    <xf numFmtId="41" fontId="5" fillId="0" borderId="3" xfId="21" applyNumberFormat="1" applyFont="1" applyBorder="1" applyAlignment="1">
      <alignment vertical="center"/>
      <protection/>
    </xf>
    <xf numFmtId="41" fontId="5" fillId="0" borderId="2" xfId="21" applyNumberFormat="1" applyFont="1" applyBorder="1" applyAlignment="1">
      <alignment vertical="center"/>
      <protection/>
    </xf>
    <xf numFmtId="41" fontId="5" fillId="0" borderId="4" xfId="21" applyNumberFormat="1" applyFont="1" applyBorder="1" applyAlignment="1">
      <alignment vertical="center"/>
      <protection/>
    </xf>
    <xf numFmtId="41" fontId="5" fillId="0" borderId="14" xfId="21" applyNumberFormat="1" applyFont="1" applyBorder="1" applyAlignment="1">
      <alignment vertical="center"/>
      <protection/>
    </xf>
    <xf numFmtId="41" fontId="5" fillId="0" borderId="5" xfId="21" applyNumberFormat="1" applyFont="1" applyBorder="1" applyAlignment="1">
      <alignment vertical="center"/>
      <protection/>
    </xf>
    <xf numFmtId="41" fontId="5" fillId="0" borderId="6" xfId="21" applyNumberFormat="1" applyFont="1" applyBorder="1" applyAlignment="1">
      <alignment vertical="center"/>
      <protection/>
    </xf>
    <xf numFmtId="41" fontId="5" fillId="0" borderId="18" xfId="21" applyNumberFormat="1" applyFont="1" applyBorder="1" applyAlignment="1">
      <alignment vertical="center"/>
      <protection/>
    </xf>
    <xf numFmtId="41" fontId="5" fillId="0" borderId="15" xfId="21" applyNumberFormat="1" applyFont="1" applyBorder="1" applyAlignment="1">
      <alignment vertical="center"/>
      <protection/>
    </xf>
    <xf numFmtId="41" fontId="5" fillId="0" borderId="16" xfId="21" applyNumberFormat="1" applyFont="1" applyBorder="1" applyAlignment="1">
      <alignment vertical="center"/>
      <protection/>
    </xf>
    <xf numFmtId="41" fontId="10" fillId="4" borderId="15" xfId="21" applyNumberFormat="1" applyFont="1" applyFill="1" applyBorder="1" applyAlignment="1">
      <alignment vertical="center"/>
      <protection/>
    </xf>
    <xf numFmtId="41" fontId="10" fillId="4" borderId="16" xfId="21" applyNumberFormat="1" applyFont="1" applyFill="1" applyBorder="1" applyAlignment="1">
      <alignment vertical="center"/>
      <protection/>
    </xf>
    <xf numFmtId="41" fontId="5" fillId="4" borderId="15" xfId="21" applyNumberFormat="1" applyFont="1" applyFill="1" applyBorder="1" applyAlignment="1">
      <alignment vertical="center"/>
      <protection/>
    </xf>
    <xf numFmtId="41" fontId="5" fillId="4" borderId="16" xfId="21" applyNumberFormat="1" applyFont="1" applyFill="1" applyBorder="1" applyAlignment="1">
      <alignment vertical="center"/>
      <protection/>
    </xf>
    <xf numFmtId="41" fontId="5" fillId="0" borderId="17" xfId="21" applyNumberFormat="1" applyFont="1" applyBorder="1" applyAlignment="1">
      <alignment vertical="center"/>
      <protection/>
    </xf>
    <xf numFmtId="41" fontId="5" fillId="0" borderId="19" xfId="21" applyNumberFormat="1" applyFont="1" applyBorder="1" applyAlignment="1">
      <alignment vertical="center"/>
      <protection/>
    </xf>
    <xf numFmtId="41" fontId="5" fillId="0" borderId="12" xfId="15" applyNumberFormat="1" applyFont="1" applyBorder="1" applyAlignment="1">
      <alignment vertical="center"/>
    </xf>
    <xf numFmtId="41" fontId="5" fillId="0" borderId="13" xfId="15" applyNumberFormat="1" applyFont="1" applyBorder="1" applyAlignment="1">
      <alignment vertical="center"/>
    </xf>
    <xf numFmtId="41" fontId="5" fillId="4" borderId="15" xfId="15" applyNumberFormat="1" applyFont="1" applyFill="1" applyBorder="1" applyAlignment="1">
      <alignment vertical="center"/>
    </xf>
    <xf numFmtId="41" fontId="5" fillId="4" borderId="16" xfId="15" applyNumberFormat="1" applyFont="1" applyFill="1" applyBorder="1" applyAlignment="1">
      <alignment vertical="center"/>
    </xf>
    <xf numFmtId="41" fontId="5" fillId="0" borderId="20" xfId="15" applyNumberFormat="1" applyFont="1" applyBorder="1" applyAlignment="1">
      <alignment/>
    </xf>
    <xf numFmtId="41" fontId="5" fillId="0" borderId="21" xfId="15" applyNumberFormat="1" applyFont="1" applyBorder="1" applyAlignment="1">
      <alignment/>
    </xf>
    <xf numFmtId="41" fontId="9" fillId="2" borderId="20" xfId="15" applyNumberFormat="1" applyFont="1" applyFill="1" applyBorder="1" applyAlignment="1">
      <alignment/>
    </xf>
    <xf numFmtId="41" fontId="9" fillId="2" borderId="20" xfId="15" applyNumberFormat="1" applyFont="1" applyFill="1" applyBorder="1" applyAlignment="1" applyProtection="1">
      <alignment/>
      <protection/>
    </xf>
    <xf numFmtId="41" fontId="9" fillId="2" borderId="22" xfId="15" applyNumberFormat="1" applyFont="1" applyFill="1" applyBorder="1" applyAlignment="1" applyProtection="1">
      <alignment/>
      <protection/>
    </xf>
    <xf numFmtId="41" fontId="5" fillId="0" borderId="22" xfId="15" applyNumberFormat="1" applyFont="1" applyBorder="1" applyAlignment="1">
      <alignment/>
    </xf>
    <xf numFmtId="41" fontId="5" fillId="2" borderId="12" xfId="15" applyNumberFormat="1" applyFont="1" applyFill="1" applyBorder="1" applyAlignment="1" applyProtection="1">
      <alignment horizontal="right" vertical="center"/>
      <protection/>
    </xf>
    <xf numFmtId="41" fontId="5" fillId="2" borderId="0" xfId="15" applyNumberFormat="1" applyFont="1" applyFill="1" applyBorder="1" applyAlignment="1" applyProtection="1">
      <alignment horizontal="right" vertical="center"/>
      <protection/>
    </xf>
    <xf numFmtId="41" fontId="9" fillId="2" borderId="12" xfId="15" applyNumberFormat="1" applyFont="1" applyFill="1" applyBorder="1" applyAlignment="1">
      <alignment vertical="center"/>
    </xf>
    <xf numFmtId="41" fontId="9" fillId="2" borderId="12" xfId="15" applyNumberFormat="1" applyFont="1" applyFill="1" applyBorder="1" applyAlignment="1" applyProtection="1">
      <alignment horizontal="center" vertical="center"/>
      <protection/>
    </xf>
    <xf numFmtId="41" fontId="9" fillId="2" borderId="13" xfId="15" applyNumberFormat="1" applyFont="1" applyFill="1" applyBorder="1" applyAlignment="1" applyProtection="1">
      <alignment horizontal="center" vertical="center"/>
      <protection/>
    </xf>
    <xf numFmtId="41" fontId="5" fillId="2" borderId="13" xfId="15" applyNumberFormat="1" applyFont="1" applyFill="1" applyBorder="1" applyAlignment="1" applyProtection="1">
      <alignment horizontal="right" vertical="center"/>
      <protection/>
    </xf>
    <xf numFmtId="41" fontId="5" fillId="4" borderId="18" xfId="15" applyNumberFormat="1" applyFont="1" applyFill="1" applyBorder="1" applyAlignment="1">
      <alignment vertical="center"/>
    </xf>
    <xf numFmtId="41" fontId="5" fillId="0" borderId="14" xfId="15" applyNumberFormat="1" applyFont="1" applyBorder="1" applyAlignment="1" applyProtection="1">
      <alignment vertical="center"/>
      <protection/>
    </xf>
    <xf numFmtId="41" fontId="5" fillId="0" borderId="6" xfId="15" applyNumberFormat="1" applyFont="1" applyBorder="1" applyAlignment="1">
      <alignment vertical="center"/>
    </xf>
    <xf numFmtId="41" fontId="5" fillId="0" borderId="14" xfId="15" applyNumberFormat="1" applyFont="1" applyBorder="1" applyAlignment="1">
      <alignment vertical="center"/>
    </xf>
    <xf numFmtId="41" fontId="5" fillId="0" borderId="12" xfId="21" applyNumberFormat="1" applyFont="1" applyFill="1" applyBorder="1" applyAlignment="1">
      <alignment vertical="center"/>
      <protection/>
    </xf>
    <xf numFmtId="41" fontId="5" fillId="0" borderId="13" xfId="21" applyNumberFormat="1" applyFont="1" applyFill="1" applyBorder="1" applyAlignment="1">
      <alignment vertical="center"/>
      <protection/>
    </xf>
    <xf numFmtId="1" fontId="5" fillId="3" borderId="0" xfId="21" applyNumberFormat="1" applyFont="1" applyFill="1" applyBorder="1" applyAlignment="1">
      <alignment vertical="center"/>
      <protection/>
    </xf>
    <xf numFmtId="1" fontId="6" fillId="3" borderId="0" xfId="21" applyNumberFormat="1" applyFont="1" applyFill="1" applyAlignment="1">
      <alignment horizontal="left" vertical="center"/>
      <protection/>
    </xf>
    <xf numFmtId="41" fontId="5" fillId="3" borderId="12" xfId="15" applyNumberFormat="1" applyFont="1" applyFill="1" applyBorder="1" applyAlignment="1">
      <alignment vertical="center"/>
    </xf>
    <xf numFmtId="41" fontId="5" fillId="3" borderId="13" xfId="15" applyNumberFormat="1" applyFont="1" applyFill="1" applyBorder="1" applyAlignment="1">
      <alignment vertical="center"/>
    </xf>
    <xf numFmtId="1" fontId="6" fillId="3" borderId="0" xfId="21" applyNumberFormat="1" applyFont="1" applyFill="1" applyBorder="1" applyAlignment="1">
      <alignment vertical="center"/>
      <protection/>
    </xf>
    <xf numFmtId="1" fontId="5" fillId="0" borderId="0" xfId="21" applyNumberFormat="1" applyFont="1" applyFill="1" applyBorder="1" applyAlignment="1">
      <alignment vertical="center"/>
      <protection/>
    </xf>
    <xf numFmtId="41" fontId="5" fillId="0" borderId="12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1" fontId="9" fillId="2" borderId="12" xfId="15" applyNumberFormat="1" applyFont="1" applyFill="1" applyBorder="1" applyAlignment="1">
      <alignment/>
    </xf>
    <xf numFmtId="41" fontId="9" fillId="2" borderId="12" xfId="15" applyNumberFormat="1" applyFont="1" applyFill="1" applyBorder="1" applyAlignment="1" applyProtection="1">
      <alignment/>
      <protection/>
    </xf>
    <xf numFmtId="41" fontId="9" fillId="2" borderId="13" xfId="15" applyNumberFormat="1" applyFont="1" applyFill="1" applyBorder="1" applyAlignment="1" applyProtection="1">
      <alignment/>
      <protection/>
    </xf>
    <xf numFmtId="41" fontId="5" fillId="0" borderId="13" xfId="15" applyNumberFormat="1" applyFont="1" applyBorder="1" applyAlignment="1">
      <alignment/>
    </xf>
    <xf numFmtId="1" fontId="6" fillId="0" borderId="0" xfId="21" applyNumberFormat="1" applyFont="1" applyFill="1" applyAlignment="1">
      <alignment horizontal="left" vertical="center"/>
      <protection/>
    </xf>
    <xf numFmtId="41" fontId="5" fillId="0" borderId="12" xfId="15" applyNumberFormat="1" applyFont="1" applyFill="1" applyBorder="1" applyAlignment="1">
      <alignment vertical="center"/>
    </xf>
    <xf numFmtId="41" fontId="5" fillId="0" borderId="13" xfId="15" applyNumberFormat="1" applyFont="1" applyFill="1" applyBorder="1" applyAlignment="1">
      <alignment vertical="center"/>
    </xf>
    <xf numFmtId="1" fontId="1" fillId="0" borderId="5" xfId="21" applyNumberFormat="1" applyFont="1" applyFill="1" applyBorder="1" applyAlignment="1">
      <alignment horizontal="centerContinuous" vertical="center"/>
      <protection/>
    </xf>
    <xf numFmtId="1" fontId="1" fillId="0" borderId="6" xfId="21" applyNumberFormat="1" applyFont="1" applyFill="1" applyBorder="1" applyAlignment="1">
      <alignment horizontal="centerContinuous" vertical="center"/>
      <protection/>
    </xf>
    <xf numFmtId="41" fontId="5" fillId="4" borderId="15" xfId="21" applyNumberFormat="1" applyFont="1" applyFill="1" applyBorder="1" applyAlignment="1">
      <alignment horizontal="left" vertical="center"/>
      <protection/>
    </xf>
    <xf numFmtId="1" fontId="14" fillId="5" borderId="0" xfId="21" applyNumberFormat="1" applyFont="1" applyFill="1" applyAlignment="1">
      <alignment horizontal="left" vertical="center"/>
      <protection/>
    </xf>
    <xf numFmtId="1" fontId="15" fillId="5" borderId="0" xfId="21" applyNumberFormat="1" applyFont="1" applyFill="1" applyAlignment="1">
      <alignment horizontal="left" vertical="center"/>
      <protection/>
    </xf>
    <xf numFmtId="1" fontId="16" fillId="5" borderId="0" xfId="21" applyNumberFormat="1" applyFont="1" applyFill="1" applyAlignment="1">
      <alignment horizontal="left" vertical="center"/>
      <protection/>
    </xf>
    <xf numFmtId="1" fontId="17" fillId="5" borderId="0" xfId="21" applyNumberFormat="1" applyFont="1" applyFill="1" applyAlignment="1">
      <alignment horizontal="left" vertical="center"/>
      <protection/>
    </xf>
    <xf numFmtId="1" fontId="17" fillId="5" borderId="0" xfId="21" applyNumberFormat="1" applyFont="1" applyFill="1" applyAlignment="1">
      <alignment vertical="center"/>
      <protection/>
    </xf>
    <xf numFmtId="1" fontId="16" fillId="5" borderId="0" xfId="21" applyNumberFormat="1" applyFont="1" applyFill="1" applyAlignment="1">
      <alignment vertical="center"/>
      <protection/>
    </xf>
    <xf numFmtId="41" fontId="5" fillId="0" borderId="6" xfId="21" applyNumberFormat="1" applyFont="1" applyBorder="1" applyAlignment="1">
      <alignment horizontal="right" vertical="center"/>
      <protection/>
    </xf>
    <xf numFmtId="49" fontId="6" fillId="0" borderId="0" xfId="21" applyNumberFormat="1" applyFont="1" applyAlignment="1">
      <alignment vertical="center"/>
      <protection/>
    </xf>
    <xf numFmtId="41" fontId="5" fillId="3" borderId="0" xfId="21" applyNumberFormat="1" applyFont="1" applyFill="1" applyBorder="1" applyAlignment="1">
      <alignment vertical="center"/>
      <protection/>
    </xf>
    <xf numFmtId="1" fontId="1" fillId="0" borderId="14" xfId="21" applyNumberFormat="1" applyFont="1" applyFill="1" applyBorder="1" applyAlignment="1">
      <alignment horizontal="centerContinuous" vertical="center"/>
      <protection/>
    </xf>
    <xf numFmtId="1" fontId="1" fillId="2" borderId="14" xfId="21" applyNumberFormat="1" applyFont="1" applyFill="1" applyBorder="1" applyAlignment="1">
      <alignment horizontal="centerContinuous" vertical="center"/>
      <protection/>
    </xf>
    <xf numFmtId="41" fontId="5" fillId="0" borderId="5" xfId="15" applyNumberFormat="1" applyFont="1" applyBorder="1" applyAlignment="1" applyProtection="1">
      <alignment vertical="center"/>
      <protection/>
    </xf>
    <xf numFmtId="41" fontId="5" fillId="3" borderId="14" xfId="21" applyNumberFormat="1" applyFont="1" applyFill="1" applyBorder="1" applyAlignment="1">
      <alignment vertical="center"/>
      <protection/>
    </xf>
    <xf numFmtId="1" fontId="1" fillId="0" borderId="2" xfId="21" applyNumberFormat="1" applyFont="1" applyBorder="1" applyAlignment="1">
      <alignment vertical="center"/>
      <protection/>
    </xf>
    <xf numFmtId="1" fontId="1" fillId="0" borderId="2" xfId="21" applyNumberFormat="1" applyFont="1" applyBorder="1" applyAlignment="1">
      <alignment horizontal="left" vertical="center"/>
      <protection/>
    </xf>
    <xf numFmtId="41" fontId="5" fillId="3" borderId="6" xfId="21" applyNumberFormat="1" applyFont="1" applyFill="1" applyBorder="1" applyAlignment="1">
      <alignment vertical="center"/>
      <protection/>
    </xf>
    <xf numFmtId="41" fontId="5" fillId="3" borderId="5" xfId="21" applyNumberFormat="1" applyFont="1" applyFill="1" applyBorder="1" applyAlignment="1">
      <alignment vertical="center"/>
      <protection/>
    </xf>
    <xf numFmtId="1" fontId="1" fillId="0" borderId="3" xfId="21" applyNumberFormat="1" applyFont="1" applyBorder="1" applyAlignment="1">
      <alignment horizontal="center" vertical="center"/>
      <protection/>
    </xf>
    <xf numFmtId="1" fontId="1" fillId="0" borderId="2" xfId="21" applyNumberFormat="1" applyFont="1" applyBorder="1" applyAlignment="1">
      <alignment horizontal="center" vertical="center"/>
      <protection/>
    </xf>
    <xf numFmtId="1" fontId="1" fillId="0" borderId="4" xfId="21" applyNumberFormat="1" applyFont="1" applyBorder="1" applyAlignment="1">
      <alignment horizontal="center" vertical="center"/>
      <protection/>
    </xf>
    <xf numFmtId="49" fontId="6" fillId="0" borderId="0" xfId="21" applyNumberFormat="1" applyFont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UR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80"/>
  <sheetViews>
    <sheetView showGridLines="0" tabSelected="1" zoomScaleSheetLayoutView="100" workbookViewId="0" topLeftCell="A1">
      <selection activeCell="B8" sqref="B8"/>
    </sheetView>
  </sheetViews>
  <sheetFormatPr defaultColWidth="10.875" defaultRowHeight="12.75"/>
  <cols>
    <col min="1" max="1" width="3.50390625" style="3" customWidth="1"/>
    <col min="2" max="2" width="25.25390625" style="26" customWidth="1"/>
    <col min="3" max="3" width="7.75390625" style="3" customWidth="1"/>
    <col min="4" max="4" width="7.50390625" style="3" customWidth="1"/>
    <col min="5" max="5" width="8.125" style="3" customWidth="1"/>
    <col min="6" max="6" width="7.50390625" style="3" customWidth="1"/>
    <col min="7" max="7" width="8.25390625" style="3" customWidth="1"/>
    <col min="8" max="8" width="8.375" style="3" customWidth="1"/>
    <col min="9" max="9" width="0.5" style="3" customWidth="1"/>
    <col min="10" max="10" width="7.25390625" style="3" hidden="1" customWidth="1"/>
    <col min="11" max="11" width="5.625" style="3" hidden="1" customWidth="1"/>
    <col min="12" max="13" width="7.50390625" style="3" hidden="1" customWidth="1"/>
    <col min="14" max="19" width="7.50390625" style="3" customWidth="1"/>
    <col min="20" max="21" width="10.875" style="3" customWidth="1"/>
    <col min="22" max="22" width="2.625" style="3" customWidth="1"/>
    <col min="23" max="23" width="7.50390625" style="3" customWidth="1"/>
    <col min="24" max="24" width="2.625" style="3" customWidth="1"/>
    <col min="25" max="16384" width="10.875" style="3" customWidth="1"/>
  </cols>
  <sheetData>
    <row r="1" spans="1:19" ht="21" customHeight="1">
      <c r="A1" s="138" t="s">
        <v>150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ht="21.75" customHeight="1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8" customHeight="1">
      <c r="A3" s="138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="5" customFormat="1" ht="12.75"/>
    <row r="5" spans="1:19" s="5" customFormat="1" ht="4.5" customHeight="1">
      <c r="A5" s="6"/>
      <c r="B5" s="7"/>
      <c r="C5" s="8"/>
      <c r="D5" s="8"/>
      <c r="E5" s="8"/>
      <c r="F5" s="8"/>
      <c r="K5" s="9"/>
      <c r="L5" s="9"/>
      <c r="M5" s="9"/>
      <c r="N5" s="9"/>
      <c r="O5" s="9"/>
      <c r="P5" s="9"/>
      <c r="Q5" s="9"/>
      <c r="R5" s="9"/>
      <c r="S5" s="9"/>
    </row>
    <row r="6" spans="1:19" s="5" customFormat="1" ht="12.75">
      <c r="A6" s="15" t="s">
        <v>2</v>
      </c>
      <c r="B6" s="2"/>
      <c r="C6" s="155" t="s">
        <v>3</v>
      </c>
      <c r="D6" s="156"/>
      <c r="E6" s="156"/>
      <c r="F6" s="156"/>
      <c r="G6" s="156"/>
      <c r="H6" s="157"/>
      <c r="I6" s="11"/>
      <c r="K6" s="12"/>
      <c r="L6" s="13" t="s">
        <v>4</v>
      </c>
      <c r="M6" s="12"/>
      <c r="N6" s="12"/>
      <c r="O6" s="152" t="s">
        <v>164</v>
      </c>
      <c r="P6" s="151"/>
      <c r="Q6" s="151"/>
      <c r="R6" s="151"/>
      <c r="S6" s="14"/>
    </row>
    <row r="7" spans="1:24" s="9" customFormat="1" ht="12.75">
      <c r="A7" s="15"/>
      <c r="B7" s="10"/>
      <c r="C7" s="147" t="s">
        <v>155</v>
      </c>
      <c r="D7" s="136"/>
      <c r="E7" s="135" t="s">
        <v>159</v>
      </c>
      <c r="F7" s="136"/>
      <c r="G7" s="135" t="s">
        <v>163</v>
      </c>
      <c r="H7" s="136"/>
      <c r="I7" s="18"/>
      <c r="J7" s="16" t="s">
        <v>5</v>
      </c>
      <c r="K7" s="16"/>
      <c r="L7" s="16" t="s">
        <v>151</v>
      </c>
      <c r="M7" s="17"/>
      <c r="N7" s="16" t="s">
        <v>155</v>
      </c>
      <c r="O7" s="17"/>
      <c r="P7" s="16" t="s">
        <v>159</v>
      </c>
      <c r="Q7" s="17"/>
      <c r="R7" s="16" t="s">
        <v>163</v>
      </c>
      <c r="S7" s="17"/>
      <c r="V7" s="19"/>
      <c r="W7" s="19"/>
      <c r="X7" s="19"/>
    </row>
    <row r="8" spans="1:19" s="25" customFormat="1" ht="12" thickBot="1">
      <c r="A8" s="20"/>
      <c r="B8" s="20"/>
      <c r="C8" s="21" t="s">
        <v>6</v>
      </c>
      <c r="D8" s="22" t="s">
        <v>7</v>
      </c>
      <c r="E8" s="21" t="s">
        <v>6</v>
      </c>
      <c r="F8" s="22" t="s">
        <v>7</v>
      </c>
      <c r="G8" s="21" t="s">
        <v>6</v>
      </c>
      <c r="H8" s="22" t="s">
        <v>7</v>
      </c>
      <c r="I8" s="23"/>
      <c r="J8" s="21" t="s">
        <v>6</v>
      </c>
      <c r="K8" s="24" t="s">
        <v>7</v>
      </c>
      <c r="L8" s="21" t="s">
        <v>6</v>
      </c>
      <c r="M8" s="24" t="s">
        <v>7</v>
      </c>
      <c r="N8" s="21" t="s">
        <v>6</v>
      </c>
      <c r="O8" s="24" t="s">
        <v>7</v>
      </c>
      <c r="P8" s="21" t="s">
        <v>6</v>
      </c>
      <c r="Q8" s="24" t="s">
        <v>7</v>
      </c>
      <c r="R8" s="21" t="s">
        <v>6</v>
      </c>
      <c r="S8" s="24" t="s">
        <v>7</v>
      </c>
    </row>
    <row r="9" spans="3:24" ht="10.5" customHeight="1" thickTop="1">
      <c r="C9" s="27"/>
      <c r="D9" s="28"/>
      <c r="E9" s="27"/>
      <c r="F9" s="28"/>
      <c r="G9" s="27"/>
      <c r="H9" s="28"/>
      <c r="I9" s="27"/>
      <c r="J9" s="27"/>
      <c r="K9" s="29"/>
      <c r="L9" s="27"/>
      <c r="M9" s="29"/>
      <c r="N9" s="27"/>
      <c r="O9" s="29"/>
      <c r="P9" s="27"/>
      <c r="Q9" s="29"/>
      <c r="R9" s="27"/>
      <c r="S9" s="29"/>
      <c r="T9" s="30"/>
      <c r="U9" s="30"/>
      <c r="V9" s="30"/>
      <c r="W9" s="30"/>
      <c r="X9" s="30"/>
    </row>
    <row r="10" spans="1:19" ht="10.5" customHeight="1">
      <c r="A10" s="26" t="s">
        <v>8</v>
      </c>
      <c r="C10" s="78">
        <v>76</v>
      </c>
      <c r="D10" s="80">
        <v>3</v>
      </c>
      <c r="E10" s="78">
        <v>60</v>
      </c>
      <c r="F10" s="80">
        <v>0</v>
      </c>
      <c r="G10" s="78">
        <v>16</v>
      </c>
      <c r="H10" s="80">
        <v>0</v>
      </c>
      <c r="I10" s="78"/>
      <c r="J10" s="78">
        <v>56</v>
      </c>
      <c r="K10" s="80">
        <v>5</v>
      </c>
      <c r="L10" s="78">
        <v>4</v>
      </c>
      <c r="M10" s="80">
        <v>1</v>
      </c>
      <c r="N10" s="78">
        <v>19</v>
      </c>
      <c r="O10" s="80">
        <v>2</v>
      </c>
      <c r="P10" s="78">
        <v>15</v>
      </c>
      <c r="Q10" s="80">
        <v>0</v>
      </c>
      <c r="R10" s="78">
        <v>4</v>
      </c>
      <c r="S10" s="80">
        <v>1</v>
      </c>
    </row>
    <row r="11" spans="1:19" s="58" customFormat="1" ht="10.5" customHeight="1">
      <c r="A11" s="59" t="s">
        <v>9</v>
      </c>
      <c r="B11" s="59"/>
      <c r="C11" s="118">
        <v>908</v>
      </c>
      <c r="D11" s="119">
        <v>4</v>
      </c>
      <c r="E11" s="118">
        <v>1056</v>
      </c>
      <c r="F11" s="119">
        <v>0</v>
      </c>
      <c r="G11" s="118">
        <v>1092</v>
      </c>
      <c r="H11" s="119">
        <v>12</v>
      </c>
      <c r="I11" s="118"/>
      <c r="J11" s="118"/>
      <c r="K11" s="119"/>
      <c r="L11" s="118">
        <v>213</v>
      </c>
      <c r="M11" s="119">
        <v>3</v>
      </c>
      <c r="N11" s="118">
        <v>227</v>
      </c>
      <c r="O11" s="119">
        <v>1</v>
      </c>
      <c r="P11" s="118">
        <v>264</v>
      </c>
      <c r="Q11" s="119">
        <v>0</v>
      </c>
      <c r="R11" s="118">
        <v>273</v>
      </c>
      <c r="S11" s="119">
        <v>3</v>
      </c>
    </row>
    <row r="12" spans="1:19" ht="10.5" customHeight="1">
      <c r="A12" s="26" t="s">
        <v>10</v>
      </c>
      <c r="C12" s="78">
        <v>1052</v>
      </c>
      <c r="D12" s="80">
        <v>16</v>
      </c>
      <c r="E12" s="78">
        <v>1214</v>
      </c>
      <c r="F12" s="80">
        <v>27</v>
      </c>
      <c r="G12" s="78">
        <v>984</v>
      </c>
      <c r="H12" s="80">
        <v>27</v>
      </c>
      <c r="I12" s="78"/>
      <c r="J12" s="78">
        <v>242</v>
      </c>
      <c r="K12" s="80">
        <v>16</v>
      </c>
      <c r="L12" s="78">
        <v>226</v>
      </c>
      <c r="M12" s="80">
        <v>6</v>
      </c>
      <c r="N12" s="78">
        <v>263</v>
      </c>
      <c r="O12" s="80">
        <v>4</v>
      </c>
      <c r="P12" s="78">
        <v>303</v>
      </c>
      <c r="Q12" s="80">
        <v>8</v>
      </c>
      <c r="R12" s="78">
        <v>251</v>
      </c>
      <c r="S12" s="80">
        <v>7</v>
      </c>
    </row>
    <row r="13" spans="1:19" ht="10.5" customHeight="1">
      <c r="A13" s="61" t="s">
        <v>11</v>
      </c>
      <c r="B13" s="61"/>
      <c r="C13" s="81">
        <v>1484</v>
      </c>
      <c r="D13" s="82">
        <v>164</v>
      </c>
      <c r="E13" s="81">
        <v>1244</v>
      </c>
      <c r="F13" s="82">
        <v>168</v>
      </c>
      <c r="G13" s="150">
        <f>SUM(G14:G15)</f>
        <v>1141</v>
      </c>
      <c r="H13" s="146">
        <f>SUM(H14:H15)</f>
        <v>153</v>
      </c>
      <c r="I13" s="81"/>
      <c r="J13" s="81">
        <f>SUBTOTAL(9,J14:J15)</f>
        <v>358</v>
      </c>
      <c r="K13" s="82">
        <f>SUBTOTAL(9,K14:K15)</f>
        <v>63</v>
      </c>
      <c r="L13" s="81">
        <v>291</v>
      </c>
      <c r="M13" s="82">
        <v>58</v>
      </c>
      <c r="N13" s="81">
        <v>370</v>
      </c>
      <c r="O13" s="82">
        <v>49</v>
      </c>
      <c r="P13" s="81">
        <v>309</v>
      </c>
      <c r="Q13" s="82">
        <v>48</v>
      </c>
      <c r="R13" s="150">
        <f>SUM(R14:R15)</f>
        <v>284</v>
      </c>
      <c r="S13" s="153">
        <f>SUM(S14:S15)</f>
        <v>52</v>
      </c>
    </row>
    <row r="14" spans="1:19" ht="10.5" customHeight="1">
      <c r="A14" s="26"/>
      <c r="B14" s="34" t="s">
        <v>12</v>
      </c>
      <c r="C14" s="83">
        <v>788</v>
      </c>
      <c r="D14" s="85">
        <v>164</v>
      </c>
      <c r="E14" s="83">
        <v>492</v>
      </c>
      <c r="F14" s="85">
        <v>168</v>
      </c>
      <c r="G14" s="83">
        <v>482</v>
      </c>
      <c r="H14" s="85">
        <v>153</v>
      </c>
      <c r="I14" s="83"/>
      <c r="J14" s="83">
        <v>220</v>
      </c>
      <c r="K14" s="85">
        <v>63</v>
      </c>
      <c r="L14" s="83">
        <v>138</v>
      </c>
      <c r="M14" s="85">
        <v>58</v>
      </c>
      <c r="N14" s="83">
        <v>196</v>
      </c>
      <c r="O14" s="85">
        <v>49</v>
      </c>
      <c r="P14" s="83">
        <v>121</v>
      </c>
      <c r="Q14" s="85">
        <v>48</v>
      </c>
      <c r="R14" s="83">
        <v>118</v>
      </c>
      <c r="S14" s="85">
        <v>52</v>
      </c>
    </row>
    <row r="15" spans="1:19" ht="10.5" customHeight="1">
      <c r="A15" s="26"/>
      <c r="B15" s="35" t="s">
        <v>13</v>
      </c>
      <c r="C15" s="86">
        <v>696</v>
      </c>
      <c r="D15" s="88">
        <v>0</v>
      </c>
      <c r="E15" s="86">
        <v>752</v>
      </c>
      <c r="F15" s="88">
        <v>0</v>
      </c>
      <c r="G15" s="86">
        <v>659</v>
      </c>
      <c r="H15" s="88">
        <v>0</v>
      </c>
      <c r="I15" s="86"/>
      <c r="J15" s="86">
        <v>138</v>
      </c>
      <c r="K15" s="88">
        <v>0</v>
      </c>
      <c r="L15" s="86">
        <v>153</v>
      </c>
      <c r="M15" s="88">
        <v>0</v>
      </c>
      <c r="N15" s="86">
        <v>174</v>
      </c>
      <c r="O15" s="88">
        <v>0</v>
      </c>
      <c r="P15" s="86">
        <v>188</v>
      </c>
      <c r="Q15" s="88">
        <v>0</v>
      </c>
      <c r="R15" s="86">
        <v>166</v>
      </c>
      <c r="S15" s="88">
        <v>0</v>
      </c>
    </row>
    <row r="16" spans="1:19" ht="10.5" customHeight="1">
      <c r="A16" s="26" t="s">
        <v>14</v>
      </c>
      <c r="C16" s="78">
        <v>5418</v>
      </c>
      <c r="D16" s="80">
        <v>337</v>
      </c>
      <c r="E16" s="78">
        <v>5644</v>
      </c>
      <c r="F16" s="80">
        <v>371</v>
      </c>
      <c r="G16" s="78">
        <v>5739</v>
      </c>
      <c r="H16" s="80">
        <v>453</v>
      </c>
      <c r="I16" s="78"/>
      <c r="J16" s="78">
        <v>1377</v>
      </c>
      <c r="K16" s="80">
        <v>125</v>
      </c>
      <c r="L16" s="78">
        <v>1519</v>
      </c>
      <c r="M16" s="80">
        <v>103</v>
      </c>
      <c r="N16" s="78">
        <v>1625</v>
      </c>
      <c r="O16" s="80">
        <v>109</v>
      </c>
      <c r="P16" s="78">
        <v>1637</v>
      </c>
      <c r="Q16" s="80">
        <v>116</v>
      </c>
      <c r="R16" s="78">
        <v>1677</v>
      </c>
      <c r="S16" s="80">
        <v>139</v>
      </c>
    </row>
    <row r="17" spans="1:19" ht="10.5" customHeight="1">
      <c r="A17" s="61" t="s">
        <v>15</v>
      </c>
      <c r="B17" s="61"/>
      <c r="C17" s="81">
        <v>3427</v>
      </c>
      <c r="D17" s="82">
        <v>189</v>
      </c>
      <c r="E17" s="81">
        <v>3689</v>
      </c>
      <c r="F17" s="82">
        <v>250</v>
      </c>
      <c r="G17" s="150">
        <f>SUM(G18:G20)</f>
        <v>3639</v>
      </c>
      <c r="H17" s="146">
        <f>SUM(H18:H20)</f>
        <v>252</v>
      </c>
      <c r="I17" s="81"/>
      <c r="J17" s="81">
        <f>SUBTOTAL(9,J18:J20)</f>
        <v>486</v>
      </c>
      <c r="K17" s="82">
        <f>SUBTOTAL(9,K18:K20)</f>
        <v>59</v>
      </c>
      <c r="L17" s="81">
        <v>800</v>
      </c>
      <c r="M17" s="82">
        <v>68</v>
      </c>
      <c r="N17" s="81">
        <v>998</v>
      </c>
      <c r="O17" s="82">
        <v>49</v>
      </c>
      <c r="P17" s="81">
        <v>1079</v>
      </c>
      <c r="Q17" s="82">
        <v>68</v>
      </c>
      <c r="R17" s="150">
        <f>SUM(R18:R20)</f>
        <v>1068</v>
      </c>
      <c r="S17" s="153">
        <f>SUM(S18:S20)</f>
        <v>76</v>
      </c>
    </row>
    <row r="18" spans="2:19" ht="10.5" customHeight="1">
      <c r="B18" s="34" t="s">
        <v>15</v>
      </c>
      <c r="C18" s="83">
        <v>2962</v>
      </c>
      <c r="D18" s="85">
        <v>185</v>
      </c>
      <c r="E18" s="83">
        <v>3124</v>
      </c>
      <c r="F18" s="85">
        <v>247</v>
      </c>
      <c r="G18" s="83">
        <v>3018</v>
      </c>
      <c r="H18" s="85">
        <v>244</v>
      </c>
      <c r="I18" s="83"/>
      <c r="J18" s="83">
        <v>377</v>
      </c>
      <c r="K18" s="85">
        <v>54</v>
      </c>
      <c r="L18" s="83">
        <v>644</v>
      </c>
      <c r="M18" s="85">
        <v>62</v>
      </c>
      <c r="N18" s="83">
        <v>832</v>
      </c>
      <c r="O18" s="85">
        <v>48</v>
      </c>
      <c r="P18" s="83">
        <v>881</v>
      </c>
      <c r="Q18" s="85">
        <v>67</v>
      </c>
      <c r="R18" s="83">
        <v>855</v>
      </c>
      <c r="S18" s="85">
        <v>74</v>
      </c>
    </row>
    <row r="19" spans="2:19" ht="10.5" customHeight="1">
      <c r="B19" s="36" t="s">
        <v>160</v>
      </c>
      <c r="C19" s="78">
        <v>0</v>
      </c>
      <c r="D19" s="80">
        <v>0</v>
      </c>
      <c r="E19" s="78">
        <v>7</v>
      </c>
      <c r="F19" s="80">
        <v>0</v>
      </c>
      <c r="G19" s="78">
        <v>0</v>
      </c>
      <c r="H19" s="80">
        <v>0</v>
      </c>
      <c r="I19" s="78"/>
      <c r="J19" s="78"/>
      <c r="K19" s="80"/>
      <c r="L19" s="78">
        <v>0</v>
      </c>
      <c r="M19" s="80">
        <v>0</v>
      </c>
      <c r="N19" s="78">
        <v>0</v>
      </c>
      <c r="O19" s="80">
        <v>0</v>
      </c>
      <c r="P19" s="78">
        <v>2</v>
      </c>
      <c r="Q19" s="80">
        <v>0</v>
      </c>
      <c r="R19" s="78">
        <v>0</v>
      </c>
      <c r="S19" s="80">
        <v>0</v>
      </c>
    </row>
    <row r="20" spans="2:19" ht="10.5" customHeight="1">
      <c r="B20" s="35" t="s">
        <v>16</v>
      </c>
      <c r="C20" s="86">
        <v>465</v>
      </c>
      <c r="D20" s="88">
        <v>4</v>
      </c>
      <c r="E20" s="86">
        <v>558</v>
      </c>
      <c r="F20" s="88">
        <v>3</v>
      </c>
      <c r="G20" s="86">
        <v>621</v>
      </c>
      <c r="H20" s="88">
        <v>8</v>
      </c>
      <c r="I20" s="86"/>
      <c r="J20" s="86">
        <v>109</v>
      </c>
      <c r="K20" s="88">
        <v>5</v>
      </c>
      <c r="L20" s="86">
        <v>156</v>
      </c>
      <c r="M20" s="88">
        <v>6</v>
      </c>
      <c r="N20" s="86">
        <v>166</v>
      </c>
      <c r="O20" s="88">
        <v>1</v>
      </c>
      <c r="P20" s="86">
        <v>196</v>
      </c>
      <c r="Q20" s="88">
        <v>1</v>
      </c>
      <c r="R20" s="86">
        <v>213</v>
      </c>
      <c r="S20" s="88">
        <v>2</v>
      </c>
    </row>
    <row r="21" spans="1:19" ht="10.5" customHeight="1">
      <c r="A21" s="26" t="s">
        <v>17</v>
      </c>
      <c r="C21" s="78">
        <v>4900</v>
      </c>
      <c r="D21" s="80">
        <v>661</v>
      </c>
      <c r="E21" s="78">
        <v>5169</v>
      </c>
      <c r="F21" s="80">
        <v>680</v>
      </c>
      <c r="G21" s="78">
        <v>5282</v>
      </c>
      <c r="H21" s="80">
        <v>821</v>
      </c>
      <c r="I21" s="78"/>
      <c r="J21" s="78">
        <v>1551</v>
      </c>
      <c r="K21" s="80">
        <v>212</v>
      </c>
      <c r="L21" s="78">
        <v>1242</v>
      </c>
      <c r="M21" s="80">
        <v>185</v>
      </c>
      <c r="N21" s="78">
        <v>1374</v>
      </c>
      <c r="O21" s="80">
        <v>212</v>
      </c>
      <c r="P21" s="78">
        <v>1427</v>
      </c>
      <c r="Q21" s="80">
        <v>254</v>
      </c>
      <c r="R21" s="78">
        <v>1462</v>
      </c>
      <c r="S21" s="80">
        <v>257</v>
      </c>
    </row>
    <row r="22" spans="1:19" ht="10.5" customHeight="1">
      <c r="A22" s="61" t="s">
        <v>18</v>
      </c>
      <c r="B22" s="61"/>
      <c r="C22" s="81">
        <v>4605.5</v>
      </c>
      <c r="D22" s="82">
        <v>368</v>
      </c>
      <c r="E22" s="81">
        <v>4619</v>
      </c>
      <c r="F22" s="82">
        <v>405</v>
      </c>
      <c r="G22" s="150">
        <f>SUM(G23:G24)</f>
        <v>5274</v>
      </c>
      <c r="H22" s="146">
        <f>SUM(H23:H24)</f>
        <v>331</v>
      </c>
      <c r="I22" s="81"/>
      <c r="J22" s="81">
        <f>SUBTOTAL(9,J23:J24)</f>
        <v>1370</v>
      </c>
      <c r="K22" s="82">
        <f>SUBTOTAL(9,K23:K24)</f>
        <v>122</v>
      </c>
      <c r="L22" s="81">
        <v>1207</v>
      </c>
      <c r="M22" s="82">
        <v>117</v>
      </c>
      <c r="N22" s="81">
        <v>1225</v>
      </c>
      <c r="O22" s="82">
        <v>116</v>
      </c>
      <c r="P22" s="81">
        <v>1248</v>
      </c>
      <c r="Q22" s="82">
        <v>135</v>
      </c>
      <c r="R22" s="150">
        <f>SUM(R23:R24)</f>
        <v>1417</v>
      </c>
      <c r="S22" s="154">
        <f>SUM(S23:S24)</f>
        <v>105</v>
      </c>
    </row>
    <row r="23" spans="2:19" ht="10.5" customHeight="1">
      <c r="B23" s="34" t="s">
        <v>19</v>
      </c>
      <c r="C23" s="83">
        <v>3652</v>
      </c>
      <c r="D23" s="85">
        <v>364</v>
      </c>
      <c r="E23" s="83">
        <v>3561</v>
      </c>
      <c r="F23" s="85">
        <v>405</v>
      </c>
      <c r="G23" s="83">
        <v>4194</v>
      </c>
      <c r="H23" s="85">
        <v>331</v>
      </c>
      <c r="I23" s="84"/>
      <c r="J23" s="83">
        <v>1066</v>
      </c>
      <c r="K23" s="85">
        <v>120</v>
      </c>
      <c r="L23" s="83">
        <v>951</v>
      </c>
      <c r="M23" s="85">
        <v>117</v>
      </c>
      <c r="N23" s="83">
        <v>965</v>
      </c>
      <c r="O23" s="85">
        <v>115</v>
      </c>
      <c r="P23" s="83">
        <v>956</v>
      </c>
      <c r="Q23" s="85">
        <v>135</v>
      </c>
      <c r="R23" s="83">
        <v>1126</v>
      </c>
      <c r="S23" s="85">
        <v>105</v>
      </c>
    </row>
    <row r="24" spans="2:19" ht="10.5" customHeight="1">
      <c r="B24" s="35" t="s">
        <v>20</v>
      </c>
      <c r="C24" s="86">
        <v>953.5</v>
      </c>
      <c r="D24" s="88">
        <v>4</v>
      </c>
      <c r="E24" s="86">
        <v>1059</v>
      </c>
      <c r="F24" s="88">
        <v>0</v>
      </c>
      <c r="G24" s="86">
        <v>1080</v>
      </c>
      <c r="H24" s="88">
        <v>0</v>
      </c>
      <c r="I24" s="87"/>
      <c r="J24" s="86">
        <v>304</v>
      </c>
      <c r="K24" s="88">
        <v>2</v>
      </c>
      <c r="L24" s="86">
        <v>256</v>
      </c>
      <c r="M24" s="88">
        <v>0</v>
      </c>
      <c r="N24" s="86">
        <v>260</v>
      </c>
      <c r="O24" s="88">
        <v>1</v>
      </c>
      <c r="P24" s="86">
        <v>292</v>
      </c>
      <c r="Q24" s="88">
        <v>0</v>
      </c>
      <c r="R24" s="86">
        <v>291</v>
      </c>
      <c r="S24" s="88">
        <v>0</v>
      </c>
    </row>
    <row r="25" spans="1:19" ht="10.5" customHeight="1">
      <c r="A25" s="26" t="s">
        <v>21</v>
      </c>
      <c r="C25" s="78">
        <v>1726</v>
      </c>
      <c r="D25" s="80">
        <v>441</v>
      </c>
      <c r="E25" s="78">
        <v>1508</v>
      </c>
      <c r="F25" s="80">
        <v>490</v>
      </c>
      <c r="G25" s="78">
        <v>1482</v>
      </c>
      <c r="H25" s="80">
        <v>436</v>
      </c>
      <c r="I25" s="78"/>
      <c r="J25" s="78">
        <v>345</v>
      </c>
      <c r="K25" s="80">
        <v>99</v>
      </c>
      <c r="L25" s="78">
        <v>467</v>
      </c>
      <c r="M25" s="80">
        <v>100</v>
      </c>
      <c r="N25" s="78">
        <v>448</v>
      </c>
      <c r="O25" s="80">
        <v>99</v>
      </c>
      <c r="P25" s="78">
        <v>386</v>
      </c>
      <c r="Q25" s="80">
        <v>115</v>
      </c>
      <c r="R25" s="78">
        <v>380</v>
      </c>
      <c r="S25" s="80">
        <v>99</v>
      </c>
    </row>
    <row r="26" spans="1:19" ht="10.5" customHeight="1">
      <c r="A26" s="26" t="s">
        <v>22</v>
      </c>
      <c r="C26" s="78">
        <v>330</v>
      </c>
      <c r="D26" s="80">
        <v>0</v>
      </c>
      <c r="E26" s="78">
        <v>366</v>
      </c>
      <c r="F26" s="80">
        <v>0</v>
      </c>
      <c r="G26" s="78">
        <v>476</v>
      </c>
      <c r="H26" s="80">
        <v>2</v>
      </c>
      <c r="I26" s="78"/>
      <c r="J26" s="78">
        <v>131</v>
      </c>
      <c r="K26" s="80">
        <v>0</v>
      </c>
      <c r="L26" s="78">
        <v>149</v>
      </c>
      <c r="M26" s="80">
        <v>2</v>
      </c>
      <c r="N26" s="78">
        <v>154</v>
      </c>
      <c r="O26" s="80">
        <v>0</v>
      </c>
      <c r="P26" s="78">
        <v>170</v>
      </c>
      <c r="Q26" s="80">
        <v>0</v>
      </c>
      <c r="R26" s="78">
        <v>210</v>
      </c>
      <c r="S26" s="80">
        <v>1</v>
      </c>
    </row>
    <row r="27" spans="1:19" ht="10.5" customHeight="1">
      <c r="A27" s="26" t="s">
        <v>23</v>
      </c>
      <c r="C27" s="78">
        <v>526</v>
      </c>
      <c r="D27" s="80">
        <v>64</v>
      </c>
      <c r="E27" s="78">
        <v>525</v>
      </c>
      <c r="F27" s="80">
        <v>102</v>
      </c>
      <c r="G27" s="78">
        <v>524</v>
      </c>
      <c r="H27" s="80">
        <v>87</v>
      </c>
      <c r="I27" s="78"/>
      <c r="J27" s="78">
        <v>216</v>
      </c>
      <c r="K27" s="80">
        <v>50</v>
      </c>
      <c r="L27" s="78">
        <v>124</v>
      </c>
      <c r="M27" s="80">
        <v>29</v>
      </c>
      <c r="N27" s="78">
        <v>130</v>
      </c>
      <c r="O27" s="80">
        <v>23</v>
      </c>
      <c r="P27" s="78">
        <v>132</v>
      </c>
      <c r="Q27" s="80">
        <v>30</v>
      </c>
      <c r="R27" s="78">
        <v>135</v>
      </c>
      <c r="S27" s="80">
        <v>25</v>
      </c>
    </row>
    <row r="28" spans="1:19" ht="10.5" customHeight="1">
      <c r="A28" s="26" t="s">
        <v>24</v>
      </c>
      <c r="C28" s="78">
        <v>3525</v>
      </c>
      <c r="D28" s="80">
        <v>695</v>
      </c>
      <c r="E28" s="78">
        <v>3476</v>
      </c>
      <c r="F28" s="80">
        <v>671</v>
      </c>
      <c r="G28" s="78">
        <v>4118</v>
      </c>
      <c r="H28" s="80">
        <v>777</v>
      </c>
      <c r="I28" s="78"/>
      <c r="J28" s="78">
        <v>797</v>
      </c>
      <c r="K28" s="80">
        <v>228</v>
      </c>
      <c r="L28" s="78">
        <v>956</v>
      </c>
      <c r="M28" s="80">
        <v>217</v>
      </c>
      <c r="N28" s="78">
        <v>881</v>
      </c>
      <c r="O28" s="80">
        <v>193</v>
      </c>
      <c r="P28" s="78">
        <v>869</v>
      </c>
      <c r="Q28" s="80">
        <v>194</v>
      </c>
      <c r="R28" s="78">
        <v>1036</v>
      </c>
      <c r="S28" s="80">
        <v>236</v>
      </c>
    </row>
    <row r="29" spans="1:19" ht="10.5" customHeight="1">
      <c r="A29" s="26" t="s">
        <v>25</v>
      </c>
      <c r="C29" s="78">
        <v>3719</v>
      </c>
      <c r="D29" s="80">
        <v>754</v>
      </c>
      <c r="E29" s="78">
        <v>3696</v>
      </c>
      <c r="F29" s="80">
        <v>544</v>
      </c>
      <c r="G29" s="78">
        <v>3583</v>
      </c>
      <c r="H29" s="80">
        <v>744</v>
      </c>
      <c r="I29" s="78"/>
      <c r="J29" s="78">
        <v>1561</v>
      </c>
      <c r="K29" s="80">
        <v>184</v>
      </c>
      <c r="L29" s="78">
        <v>940</v>
      </c>
      <c r="M29" s="80">
        <v>184</v>
      </c>
      <c r="N29" s="78">
        <v>949</v>
      </c>
      <c r="O29" s="80">
        <v>204</v>
      </c>
      <c r="P29" s="78">
        <v>927</v>
      </c>
      <c r="Q29" s="80">
        <v>159</v>
      </c>
      <c r="R29" s="78">
        <v>909</v>
      </c>
      <c r="S29" s="80">
        <v>191</v>
      </c>
    </row>
    <row r="30" spans="1:19" ht="10.5" customHeight="1">
      <c r="A30" s="26" t="s">
        <v>144</v>
      </c>
      <c r="C30" s="78">
        <v>56</v>
      </c>
      <c r="D30" s="80">
        <v>0</v>
      </c>
      <c r="E30" s="78">
        <v>66</v>
      </c>
      <c r="F30" s="80">
        <v>0</v>
      </c>
      <c r="G30" s="78">
        <v>60</v>
      </c>
      <c r="H30" s="80">
        <v>0</v>
      </c>
      <c r="I30" s="78"/>
      <c r="J30" s="78">
        <v>20</v>
      </c>
      <c r="K30" s="80">
        <v>0</v>
      </c>
      <c r="L30" s="78">
        <v>10</v>
      </c>
      <c r="M30" s="80">
        <v>0</v>
      </c>
      <c r="N30" s="78">
        <v>14</v>
      </c>
      <c r="O30" s="80">
        <v>0</v>
      </c>
      <c r="P30" s="78">
        <v>17</v>
      </c>
      <c r="Q30" s="80">
        <v>0</v>
      </c>
      <c r="R30" s="78">
        <v>15</v>
      </c>
      <c r="S30" s="80">
        <v>0</v>
      </c>
    </row>
    <row r="31" spans="1:19" ht="10.5" customHeight="1">
      <c r="A31" s="26" t="s">
        <v>26</v>
      </c>
      <c r="C31" s="78">
        <v>254</v>
      </c>
      <c r="D31" s="80">
        <v>0</v>
      </c>
      <c r="E31" s="78">
        <v>743</v>
      </c>
      <c r="F31" s="80">
        <v>0</v>
      </c>
      <c r="G31" s="78">
        <v>716</v>
      </c>
      <c r="H31" s="80">
        <v>0</v>
      </c>
      <c r="I31" s="78"/>
      <c r="J31" s="78">
        <v>231</v>
      </c>
      <c r="K31" s="80">
        <v>0</v>
      </c>
      <c r="L31" s="78">
        <v>46</v>
      </c>
      <c r="M31" s="80">
        <v>0</v>
      </c>
      <c r="N31" s="78">
        <v>64</v>
      </c>
      <c r="O31" s="80">
        <v>0</v>
      </c>
      <c r="P31" s="78">
        <v>186</v>
      </c>
      <c r="Q31" s="80">
        <v>0</v>
      </c>
      <c r="R31" s="78">
        <v>179</v>
      </c>
      <c r="S31" s="80">
        <v>0</v>
      </c>
    </row>
    <row r="32" spans="1:19" ht="10.5" customHeight="1">
      <c r="A32" s="26" t="s">
        <v>27</v>
      </c>
      <c r="C32" s="78">
        <v>2158</v>
      </c>
      <c r="D32" s="80">
        <v>356</v>
      </c>
      <c r="E32" s="78">
        <v>2395</v>
      </c>
      <c r="F32" s="80">
        <v>399</v>
      </c>
      <c r="G32" s="78">
        <v>2248</v>
      </c>
      <c r="H32" s="80">
        <v>273</v>
      </c>
      <c r="I32" s="78"/>
      <c r="J32" s="78">
        <v>937</v>
      </c>
      <c r="K32" s="80">
        <v>133</v>
      </c>
      <c r="L32" s="78">
        <v>668</v>
      </c>
      <c r="M32" s="80">
        <v>97</v>
      </c>
      <c r="N32" s="78">
        <v>539</v>
      </c>
      <c r="O32" s="80">
        <v>89</v>
      </c>
      <c r="P32" s="78">
        <v>599</v>
      </c>
      <c r="Q32" s="80">
        <v>112</v>
      </c>
      <c r="R32" s="78">
        <v>562</v>
      </c>
      <c r="S32" s="80">
        <v>91</v>
      </c>
    </row>
    <row r="33" spans="1:19" ht="10.5" customHeight="1">
      <c r="A33" s="26" t="s">
        <v>28</v>
      </c>
      <c r="C33" s="78">
        <v>668</v>
      </c>
      <c r="D33" s="80">
        <v>32</v>
      </c>
      <c r="E33" s="78">
        <v>992</v>
      </c>
      <c r="F33" s="80">
        <v>19</v>
      </c>
      <c r="G33" s="78">
        <v>789</v>
      </c>
      <c r="H33" s="80">
        <v>58</v>
      </c>
      <c r="I33" s="78"/>
      <c r="J33" s="78">
        <v>87</v>
      </c>
      <c r="K33" s="80">
        <v>13</v>
      </c>
      <c r="L33" s="78">
        <v>209</v>
      </c>
      <c r="M33" s="80">
        <v>14</v>
      </c>
      <c r="N33" s="78">
        <v>167</v>
      </c>
      <c r="O33" s="80">
        <v>10</v>
      </c>
      <c r="P33" s="78">
        <v>248</v>
      </c>
      <c r="Q33" s="80">
        <v>6</v>
      </c>
      <c r="R33" s="78">
        <v>197</v>
      </c>
      <c r="S33" s="80">
        <v>15</v>
      </c>
    </row>
    <row r="34" spans="1:19" ht="10.5" customHeight="1">
      <c r="A34" s="145" t="s">
        <v>162</v>
      </c>
      <c r="B34" s="3"/>
      <c r="C34" s="78">
        <v>0</v>
      </c>
      <c r="D34" s="80">
        <v>0</v>
      </c>
      <c r="E34" s="78">
        <v>4</v>
      </c>
      <c r="F34" s="80">
        <v>0</v>
      </c>
      <c r="G34" s="78">
        <v>0</v>
      </c>
      <c r="H34" s="80">
        <v>0</v>
      </c>
      <c r="I34" s="78"/>
      <c r="J34" s="78"/>
      <c r="K34" s="80"/>
      <c r="L34" s="78">
        <v>0</v>
      </c>
      <c r="M34" s="80">
        <v>0</v>
      </c>
      <c r="N34" s="78">
        <v>0</v>
      </c>
      <c r="O34" s="80">
        <v>0</v>
      </c>
      <c r="P34" s="78">
        <v>1</v>
      </c>
      <c r="Q34" s="80">
        <v>0</v>
      </c>
      <c r="R34" s="78">
        <v>0</v>
      </c>
      <c r="S34" s="80">
        <v>0</v>
      </c>
    </row>
    <row r="35" spans="1:19" ht="10.5" customHeight="1">
      <c r="A35" s="26" t="s">
        <v>29</v>
      </c>
      <c r="C35" s="78">
        <v>6339</v>
      </c>
      <c r="D35" s="80">
        <v>262</v>
      </c>
      <c r="E35" s="78">
        <v>7057</v>
      </c>
      <c r="F35" s="80">
        <v>236</v>
      </c>
      <c r="G35" s="78">
        <v>7405</v>
      </c>
      <c r="H35" s="80">
        <v>212</v>
      </c>
      <c r="I35" s="78"/>
      <c r="J35" s="78">
        <v>1018</v>
      </c>
      <c r="K35" s="80">
        <v>47</v>
      </c>
      <c r="L35" s="78">
        <v>1482</v>
      </c>
      <c r="M35" s="80">
        <v>84</v>
      </c>
      <c r="N35" s="78">
        <v>1573</v>
      </c>
      <c r="O35" s="80">
        <v>72</v>
      </c>
      <c r="P35" s="78">
        <v>1780</v>
      </c>
      <c r="Q35" s="80">
        <v>72</v>
      </c>
      <c r="R35" s="78">
        <v>1869</v>
      </c>
      <c r="S35" s="80">
        <v>62</v>
      </c>
    </row>
    <row r="36" spans="1:19" ht="10.5" customHeight="1">
      <c r="A36" s="61" t="s">
        <v>30</v>
      </c>
      <c r="B36" s="61"/>
      <c r="C36" s="81">
        <v>4376</v>
      </c>
      <c r="D36" s="82">
        <v>58</v>
      </c>
      <c r="E36" s="81">
        <v>4610</v>
      </c>
      <c r="F36" s="82">
        <v>88</v>
      </c>
      <c r="G36" s="150">
        <f>SUM(G37:G45)</f>
        <v>4786</v>
      </c>
      <c r="H36" s="146">
        <f>SUM(H37:H45)</f>
        <v>16</v>
      </c>
      <c r="I36" s="81"/>
      <c r="J36" s="81">
        <f>SUBTOTAL(9,J37:J45)</f>
        <v>1027</v>
      </c>
      <c r="K36" s="82">
        <f>SUBTOTAL(9,K37:K45)</f>
        <v>96</v>
      </c>
      <c r="L36" s="81">
        <v>1030</v>
      </c>
      <c r="M36" s="82">
        <v>18</v>
      </c>
      <c r="N36" s="81">
        <v>1089</v>
      </c>
      <c r="O36" s="82">
        <v>17</v>
      </c>
      <c r="P36" s="81">
        <v>1127</v>
      </c>
      <c r="Q36" s="82">
        <v>23</v>
      </c>
      <c r="R36" s="150">
        <f>SUM(R37:R45)</f>
        <v>1170</v>
      </c>
      <c r="S36" s="153">
        <f>SUM(S37:S45)</f>
        <v>4</v>
      </c>
    </row>
    <row r="37" spans="1:19" ht="10.5" customHeight="1">
      <c r="A37" s="37"/>
      <c r="B37" s="34" t="s">
        <v>31</v>
      </c>
      <c r="C37" s="83">
        <v>300</v>
      </c>
      <c r="D37" s="85">
        <v>4</v>
      </c>
      <c r="E37" s="83">
        <v>336</v>
      </c>
      <c r="F37" s="85">
        <v>0</v>
      </c>
      <c r="G37" s="83">
        <v>382</v>
      </c>
      <c r="H37" s="85">
        <v>0</v>
      </c>
      <c r="I37" s="83"/>
      <c r="J37" s="83">
        <v>36</v>
      </c>
      <c r="K37" s="85">
        <v>1</v>
      </c>
      <c r="L37" s="83">
        <v>56</v>
      </c>
      <c r="M37" s="85">
        <v>1</v>
      </c>
      <c r="N37" s="83">
        <v>64</v>
      </c>
      <c r="O37" s="85">
        <v>1</v>
      </c>
      <c r="P37" s="83">
        <v>69</v>
      </c>
      <c r="Q37" s="85">
        <v>0</v>
      </c>
      <c r="R37" s="83">
        <v>76</v>
      </c>
      <c r="S37" s="85">
        <v>0</v>
      </c>
    </row>
    <row r="38" spans="1:19" ht="10.5" customHeight="1">
      <c r="A38" s="37"/>
      <c r="B38" s="36" t="s">
        <v>32</v>
      </c>
      <c r="C38" s="78">
        <v>90</v>
      </c>
      <c r="D38" s="80">
        <v>4</v>
      </c>
      <c r="E38" s="78">
        <v>92</v>
      </c>
      <c r="F38" s="80">
        <v>4</v>
      </c>
      <c r="G38" s="78">
        <v>92</v>
      </c>
      <c r="H38" s="80">
        <v>0</v>
      </c>
      <c r="I38" s="78"/>
      <c r="J38" s="78">
        <v>76</v>
      </c>
      <c r="K38" s="80">
        <v>49</v>
      </c>
      <c r="L38" s="78">
        <v>54</v>
      </c>
      <c r="M38" s="80">
        <v>2</v>
      </c>
      <c r="N38" s="78">
        <v>24</v>
      </c>
      <c r="O38" s="80">
        <v>2</v>
      </c>
      <c r="P38" s="78">
        <v>23</v>
      </c>
      <c r="Q38" s="80">
        <v>2</v>
      </c>
      <c r="R38" s="78">
        <v>23</v>
      </c>
      <c r="S38" s="80">
        <v>0</v>
      </c>
    </row>
    <row r="39" spans="1:19" ht="10.5" customHeight="1">
      <c r="A39" s="37"/>
      <c r="B39" s="36" t="s">
        <v>33</v>
      </c>
      <c r="C39" s="78">
        <v>620</v>
      </c>
      <c r="D39" s="80">
        <v>16</v>
      </c>
      <c r="E39" s="78">
        <v>540</v>
      </c>
      <c r="F39" s="80">
        <v>32</v>
      </c>
      <c r="G39" s="78">
        <v>538</v>
      </c>
      <c r="H39" s="80">
        <v>4</v>
      </c>
      <c r="I39" s="78"/>
      <c r="J39" s="78">
        <v>172</v>
      </c>
      <c r="K39" s="80">
        <v>9</v>
      </c>
      <c r="L39" s="78">
        <v>138</v>
      </c>
      <c r="M39" s="80">
        <v>5</v>
      </c>
      <c r="N39" s="78">
        <v>161</v>
      </c>
      <c r="O39" s="80">
        <v>4</v>
      </c>
      <c r="P39" s="78">
        <v>142</v>
      </c>
      <c r="Q39" s="80">
        <v>8</v>
      </c>
      <c r="R39" s="78">
        <v>140</v>
      </c>
      <c r="S39" s="80">
        <v>1</v>
      </c>
    </row>
    <row r="40" spans="1:19" ht="10.5" customHeight="1">
      <c r="A40" s="37"/>
      <c r="B40" s="36" t="s">
        <v>34</v>
      </c>
      <c r="C40" s="78">
        <v>464</v>
      </c>
      <c r="D40" s="80">
        <v>24</v>
      </c>
      <c r="E40" s="78">
        <v>400</v>
      </c>
      <c r="F40" s="80">
        <v>36</v>
      </c>
      <c r="G40" s="78">
        <v>356</v>
      </c>
      <c r="H40" s="80">
        <v>0</v>
      </c>
      <c r="I40" s="78"/>
      <c r="J40" s="78">
        <v>118</v>
      </c>
      <c r="K40" s="80">
        <v>9</v>
      </c>
      <c r="L40" s="78">
        <v>119</v>
      </c>
      <c r="M40" s="80">
        <v>5</v>
      </c>
      <c r="N40" s="78">
        <v>116</v>
      </c>
      <c r="O40" s="80">
        <v>6</v>
      </c>
      <c r="P40" s="78">
        <v>100</v>
      </c>
      <c r="Q40" s="80">
        <v>9</v>
      </c>
      <c r="R40" s="78">
        <v>89</v>
      </c>
      <c r="S40" s="80">
        <v>0</v>
      </c>
    </row>
    <row r="41" spans="1:19" ht="10.5" customHeight="1">
      <c r="A41" s="37"/>
      <c r="B41" s="36" t="s">
        <v>35</v>
      </c>
      <c r="C41" s="78">
        <v>560</v>
      </c>
      <c r="D41" s="80">
        <v>0</v>
      </c>
      <c r="E41" s="78">
        <v>708</v>
      </c>
      <c r="F41" s="80">
        <v>0</v>
      </c>
      <c r="G41" s="78">
        <v>660</v>
      </c>
      <c r="H41" s="80">
        <v>0</v>
      </c>
      <c r="I41" s="78"/>
      <c r="J41" s="78">
        <v>65</v>
      </c>
      <c r="K41" s="80">
        <v>0</v>
      </c>
      <c r="L41" s="78">
        <v>154</v>
      </c>
      <c r="M41" s="80">
        <v>0</v>
      </c>
      <c r="N41" s="78">
        <v>146</v>
      </c>
      <c r="O41" s="80">
        <v>0</v>
      </c>
      <c r="P41" s="78">
        <v>180</v>
      </c>
      <c r="Q41" s="80">
        <v>0</v>
      </c>
      <c r="R41" s="78">
        <v>178</v>
      </c>
      <c r="S41" s="80">
        <v>0</v>
      </c>
    </row>
    <row r="42" spans="1:19" ht="10.5" customHeight="1">
      <c r="A42" s="37"/>
      <c r="B42" s="36" t="s">
        <v>36</v>
      </c>
      <c r="C42" s="78">
        <v>628</v>
      </c>
      <c r="D42" s="80">
        <v>6</v>
      </c>
      <c r="E42" s="78">
        <v>680</v>
      </c>
      <c r="F42" s="80">
        <v>0</v>
      </c>
      <c r="G42" s="78">
        <v>942</v>
      </c>
      <c r="H42" s="80">
        <v>8</v>
      </c>
      <c r="I42" s="78"/>
      <c r="J42" s="78">
        <v>115</v>
      </c>
      <c r="K42" s="80">
        <v>4</v>
      </c>
      <c r="L42" s="78">
        <v>145</v>
      </c>
      <c r="M42" s="80">
        <v>2</v>
      </c>
      <c r="N42" s="78">
        <v>143</v>
      </c>
      <c r="O42" s="80">
        <v>3</v>
      </c>
      <c r="P42" s="78">
        <v>149</v>
      </c>
      <c r="Q42" s="80">
        <v>0</v>
      </c>
      <c r="R42" s="78">
        <v>210</v>
      </c>
      <c r="S42" s="80">
        <v>2</v>
      </c>
    </row>
    <row r="43" spans="1:19" ht="10.5" customHeight="1">
      <c r="A43" s="37"/>
      <c r="B43" s="36" t="s">
        <v>37</v>
      </c>
      <c r="C43" s="78">
        <v>30</v>
      </c>
      <c r="D43" s="80">
        <v>0</v>
      </c>
      <c r="E43" s="78">
        <v>26</v>
      </c>
      <c r="F43" s="80">
        <v>0</v>
      </c>
      <c r="G43" s="78">
        <v>12</v>
      </c>
      <c r="H43" s="80">
        <v>0</v>
      </c>
      <c r="I43" s="78"/>
      <c r="J43" s="78">
        <v>4</v>
      </c>
      <c r="K43" s="80">
        <v>1</v>
      </c>
      <c r="L43" s="78">
        <v>3</v>
      </c>
      <c r="M43" s="80">
        <v>0</v>
      </c>
      <c r="N43" s="78">
        <v>8</v>
      </c>
      <c r="O43" s="80">
        <v>0</v>
      </c>
      <c r="P43" s="78">
        <v>7</v>
      </c>
      <c r="Q43" s="80">
        <v>0</v>
      </c>
      <c r="R43" s="78">
        <v>3</v>
      </c>
      <c r="S43" s="80">
        <v>0</v>
      </c>
    </row>
    <row r="44" spans="1:19" ht="10.5" customHeight="1">
      <c r="A44" s="37"/>
      <c r="B44" s="36" t="s">
        <v>38</v>
      </c>
      <c r="C44" s="78">
        <v>452</v>
      </c>
      <c r="D44" s="80">
        <v>0</v>
      </c>
      <c r="E44" s="78">
        <v>552</v>
      </c>
      <c r="F44" s="80">
        <v>0</v>
      </c>
      <c r="G44" s="78">
        <v>504</v>
      </c>
      <c r="H44" s="80">
        <v>0</v>
      </c>
      <c r="I44" s="78"/>
      <c r="J44" s="78">
        <v>65</v>
      </c>
      <c r="K44" s="80">
        <v>1</v>
      </c>
      <c r="L44" s="78">
        <v>74</v>
      </c>
      <c r="M44" s="80">
        <v>0</v>
      </c>
      <c r="N44" s="78">
        <v>119</v>
      </c>
      <c r="O44" s="80">
        <v>0</v>
      </c>
      <c r="P44" s="78">
        <v>138</v>
      </c>
      <c r="Q44" s="80">
        <v>0</v>
      </c>
      <c r="R44" s="78">
        <v>126</v>
      </c>
      <c r="S44" s="80">
        <v>0</v>
      </c>
    </row>
    <row r="45" spans="1:19" ht="10.5" customHeight="1">
      <c r="A45" s="37"/>
      <c r="B45" s="35" t="s">
        <v>39</v>
      </c>
      <c r="C45" s="86">
        <v>1232</v>
      </c>
      <c r="D45" s="88">
        <v>4</v>
      </c>
      <c r="E45" s="86">
        <v>1276</v>
      </c>
      <c r="F45" s="88">
        <v>16</v>
      </c>
      <c r="G45" s="86">
        <v>1300</v>
      </c>
      <c r="H45" s="88">
        <v>4</v>
      </c>
      <c r="I45" s="86"/>
      <c r="J45" s="86">
        <v>376</v>
      </c>
      <c r="K45" s="88">
        <v>22</v>
      </c>
      <c r="L45" s="86">
        <v>287</v>
      </c>
      <c r="M45" s="88">
        <v>3</v>
      </c>
      <c r="N45" s="86">
        <v>308</v>
      </c>
      <c r="O45" s="88">
        <v>1</v>
      </c>
      <c r="P45" s="86">
        <v>319</v>
      </c>
      <c r="Q45" s="88">
        <v>4</v>
      </c>
      <c r="R45" s="86">
        <v>325</v>
      </c>
      <c r="S45" s="88">
        <v>1</v>
      </c>
    </row>
    <row r="46" spans="1:19" ht="10.5" customHeight="1">
      <c r="A46" s="26" t="s">
        <v>40</v>
      </c>
      <c r="C46" s="78">
        <v>1713</v>
      </c>
      <c r="D46" s="80">
        <v>0</v>
      </c>
      <c r="E46" s="78">
        <v>2257</v>
      </c>
      <c r="F46" s="80">
        <v>0</v>
      </c>
      <c r="G46" s="78">
        <v>2890</v>
      </c>
      <c r="H46" s="80">
        <v>3</v>
      </c>
      <c r="I46" s="78"/>
      <c r="J46" s="78">
        <v>495</v>
      </c>
      <c r="K46" s="80">
        <v>0</v>
      </c>
      <c r="L46" s="78">
        <v>638</v>
      </c>
      <c r="M46" s="80">
        <v>0</v>
      </c>
      <c r="N46" s="78">
        <v>646</v>
      </c>
      <c r="O46" s="80">
        <v>0</v>
      </c>
      <c r="P46" s="78">
        <v>802</v>
      </c>
      <c r="Q46" s="80">
        <v>0</v>
      </c>
      <c r="R46" s="78">
        <v>1009</v>
      </c>
      <c r="S46" s="80">
        <v>1</v>
      </c>
    </row>
    <row r="47" spans="1:19" ht="10.5" customHeight="1">
      <c r="A47" s="26" t="s">
        <v>41</v>
      </c>
      <c r="C47" s="78">
        <v>112</v>
      </c>
      <c r="D47" s="80">
        <v>0</v>
      </c>
      <c r="E47" s="78">
        <v>100</v>
      </c>
      <c r="F47" s="80">
        <v>0</v>
      </c>
      <c r="G47" s="78">
        <v>92</v>
      </c>
      <c r="H47" s="80">
        <v>0</v>
      </c>
      <c r="I47" s="78"/>
      <c r="J47" s="78">
        <v>11</v>
      </c>
      <c r="K47" s="80">
        <v>0</v>
      </c>
      <c r="L47" s="78">
        <v>44</v>
      </c>
      <c r="M47" s="80">
        <v>0</v>
      </c>
      <c r="N47" s="78">
        <v>28</v>
      </c>
      <c r="O47" s="80">
        <v>0</v>
      </c>
      <c r="P47" s="78">
        <v>25</v>
      </c>
      <c r="Q47" s="80">
        <v>0</v>
      </c>
      <c r="R47" s="78">
        <v>23</v>
      </c>
      <c r="S47" s="80">
        <v>0</v>
      </c>
    </row>
    <row r="48" spans="1:19" ht="10.5" customHeight="1">
      <c r="A48" s="26" t="s">
        <v>42</v>
      </c>
      <c r="C48" s="78">
        <v>2272</v>
      </c>
      <c r="D48" s="80">
        <v>144</v>
      </c>
      <c r="E48" s="78">
        <v>2003</v>
      </c>
      <c r="F48" s="80">
        <v>151</v>
      </c>
      <c r="G48" s="78">
        <v>2401</v>
      </c>
      <c r="H48" s="80">
        <v>134</v>
      </c>
      <c r="I48" s="78"/>
      <c r="J48" s="78">
        <v>609</v>
      </c>
      <c r="K48" s="80">
        <v>67</v>
      </c>
      <c r="L48" s="78">
        <v>491</v>
      </c>
      <c r="M48" s="80">
        <v>46</v>
      </c>
      <c r="N48" s="78">
        <v>568</v>
      </c>
      <c r="O48" s="80">
        <v>55</v>
      </c>
      <c r="P48" s="78">
        <v>502</v>
      </c>
      <c r="Q48" s="80">
        <v>56</v>
      </c>
      <c r="R48" s="78">
        <v>602</v>
      </c>
      <c r="S48" s="80">
        <v>46</v>
      </c>
    </row>
    <row r="49" spans="1:19" ht="10.5" customHeight="1">
      <c r="A49" s="61" t="s">
        <v>43</v>
      </c>
      <c r="B49" s="61"/>
      <c r="C49" s="81">
        <v>3040</v>
      </c>
      <c r="D49" s="82">
        <v>794</v>
      </c>
      <c r="E49" s="81">
        <v>3145</v>
      </c>
      <c r="F49" s="82">
        <v>674</v>
      </c>
      <c r="G49" s="150">
        <f>SUM(G50:G51)</f>
        <v>3265</v>
      </c>
      <c r="H49" s="146">
        <f>SUM(H50:H51)</f>
        <v>789</v>
      </c>
      <c r="I49" s="81"/>
      <c r="J49" s="81">
        <f>SUBTOTAL(9,J50:J51)</f>
        <v>697</v>
      </c>
      <c r="K49" s="82">
        <f>SUBTOTAL(9,K50:K51)</f>
        <v>163</v>
      </c>
      <c r="L49" s="81">
        <v>784</v>
      </c>
      <c r="M49" s="82">
        <v>173</v>
      </c>
      <c r="N49" s="81">
        <v>773</v>
      </c>
      <c r="O49" s="82">
        <v>203</v>
      </c>
      <c r="P49" s="81">
        <v>799</v>
      </c>
      <c r="Q49" s="82">
        <v>181</v>
      </c>
      <c r="R49" s="150">
        <f>SUM(R50:R51)</f>
        <v>827</v>
      </c>
      <c r="S49" s="153">
        <f>SUM(S50:S51)</f>
        <v>171</v>
      </c>
    </row>
    <row r="50" spans="2:19" ht="10.5" customHeight="1">
      <c r="B50" s="38" t="s">
        <v>44</v>
      </c>
      <c r="C50" s="83">
        <v>512</v>
      </c>
      <c r="D50" s="85">
        <v>60</v>
      </c>
      <c r="E50" s="83">
        <v>448</v>
      </c>
      <c r="F50" s="85">
        <v>32</v>
      </c>
      <c r="G50" s="83">
        <v>582</v>
      </c>
      <c r="H50" s="85">
        <v>3</v>
      </c>
      <c r="I50" s="83"/>
      <c r="J50" s="83">
        <v>137</v>
      </c>
      <c r="K50" s="85">
        <v>14</v>
      </c>
      <c r="L50" s="83">
        <v>130</v>
      </c>
      <c r="M50" s="85">
        <v>16</v>
      </c>
      <c r="N50" s="83">
        <v>128</v>
      </c>
      <c r="O50" s="85">
        <v>15</v>
      </c>
      <c r="P50" s="83">
        <v>112</v>
      </c>
      <c r="Q50" s="85">
        <v>13</v>
      </c>
      <c r="R50" s="83">
        <v>146</v>
      </c>
      <c r="S50" s="85">
        <v>5</v>
      </c>
    </row>
    <row r="51" spans="2:19" ht="10.5" customHeight="1">
      <c r="B51" s="35" t="s">
        <v>45</v>
      </c>
      <c r="C51" s="86">
        <v>2528</v>
      </c>
      <c r="D51" s="88">
        <v>734</v>
      </c>
      <c r="E51" s="86">
        <v>2697</v>
      </c>
      <c r="F51" s="88">
        <v>642</v>
      </c>
      <c r="G51" s="86">
        <v>2683</v>
      </c>
      <c r="H51" s="88">
        <v>786</v>
      </c>
      <c r="I51" s="86"/>
      <c r="J51" s="86">
        <v>560</v>
      </c>
      <c r="K51" s="88">
        <v>149</v>
      </c>
      <c r="L51" s="86">
        <v>654</v>
      </c>
      <c r="M51" s="88">
        <v>157</v>
      </c>
      <c r="N51" s="86">
        <v>645</v>
      </c>
      <c r="O51" s="88">
        <v>188</v>
      </c>
      <c r="P51" s="86">
        <v>687</v>
      </c>
      <c r="Q51" s="88">
        <v>168</v>
      </c>
      <c r="R51" s="86">
        <v>681</v>
      </c>
      <c r="S51" s="88">
        <v>166</v>
      </c>
    </row>
    <row r="52" spans="1:19" ht="10.5" customHeight="1">
      <c r="A52" s="26" t="s">
        <v>46</v>
      </c>
      <c r="C52" s="78">
        <v>3388</v>
      </c>
      <c r="D52" s="80">
        <v>318</v>
      </c>
      <c r="E52" s="78">
        <v>3497</v>
      </c>
      <c r="F52" s="80">
        <v>406</v>
      </c>
      <c r="G52" s="78">
        <v>4034</v>
      </c>
      <c r="H52" s="80">
        <v>388</v>
      </c>
      <c r="I52" s="78"/>
      <c r="J52" s="78">
        <v>750</v>
      </c>
      <c r="K52" s="80">
        <v>121</v>
      </c>
      <c r="L52" s="78">
        <v>805</v>
      </c>
      <c r="M52" s="80">
        <v>80</v>
      </c>
      <c r="N52" s="78">
        <v>854</v>
      </c>
      <c r="O52" s="80">
        <v>84</v>
      </c>
      <c r="P52" s="78">
        <v>868</v>
      </c>
      <c r="Q52" s="80">
        <v>116</v>
      </c>
      <c r="R52" s="78">
        <v>1003</v>
      </c>
      <c r="S52" s="80">
        <v>99</v>
      </c>
    </row>
    <row r="53" spans="1:19" ht="10.5" customHeight="1">
      <c r="A53" s="61" t="s">
        <v>47</v>
      </c>
      <c r="B53" s="61"/>
      <c r="C53" s="81">
        <v>2841</v>
      </c>
      <c r="D53" s="82">
        <v>8</v>
      </c>
      <c r="E53" s="81">
        <v>3024</v>
      </c>
      <c r="F53" s="82">
        <v>3</v>
      </c>
      <c r="G53" s="150">
        <f>SUM(G54:G62)</f>
        <v>2783</v>
      </c>
      <c r="H53" s="146">
        <f>SUM(H54:H62)</f>
        <v>16</v>
      </c>
      <c r="I53" s="81"/>
      <c r="J53" s="81">
        <f>SUBTOTAL(9,J54:J62)</f>
        <v>626</v>
      </c>
      <c r="K53" s="82">
        <f>SUBTOTAL(9,K54:K62)</f>
        <v>0</v>
      </c>
      <c r="L53" s="81">
        <v>623</v>
      </c>
      <c r="M53" s="82">
        <v>4</v>
      </c>
      <c r="N53" s="81">
        <v>699</v>
      </c>
      <c r="O53" s="82">
        <v>2</v>
      </c>
      <c r="P53" s="81">
        <v>739</v>
      </c>
      <c r="Q53" s="82">
        <v>1</v>
      </c>
      <c r="R53" s="150">
        <f>SUM(R54:R62)</f>
        <v>674</v>
      </c>
      <c r="S53" s="153">
        <f>SUM(S54:S62)</f>
        <v>4</v>
      </c>
    </row>
    <row r="54" spans="1:19" ht="10.5" customHeight="1">
      <c r="A54" s="26"/>
      <c r="B54" s="34" t="s">
        <v>48</v>
      </c>
      <c r="C54" s="83">
        <v>64</v>
      </c>
      <c r="D54" s="85">
        <v>0</v>
      </c>
      <c r="E54" s="83">
        <v>86</v>
      </c>
      <c r="F54" s="85">
        <v>0</v>
      </c>
      <c r="G54" s="83">
        <v>57</v>
      </c>
      <c r="H54" s="85">
        <v>0</v>
      </c>
      <c r="I54" s="83"/>
      <c r="J54" s="83">
        <v>9</v>
      </c>
      <c r="K54" s="85">
        <v>0</v>
      </c>
      <c r="L54" s="83">
        <v>18</v>
      </c>
      <c r="M54" s="85">
        <v>0</v>
      </c>
      <c r="N54" s="83">
        <v>14</v>
      </c>
      <c r="O54" s="85">
        <v>0</v>
      </c>
      <c r="P54" s="83">
        <v>18</v>
      </c>
      <c r="Q54" s="85">
        <v>0</v>
      </c>
      <c r="R54" s="83">
        <v>12</v>
      </c>
      <c r="S54" s="85">
        <v>0</v>
      </c>
    </row>
    <row r="55" spans="1:19" ht="10.5" customHeight="1">
      <c r="A55" s="26"/>
      <c r="B55" s="36" t="s">
        <v>49</v>
      </c>
      <c r="C55" s="78">
        <v>324</v>
      </c>
      <c r="D55" s="80">
        <v>0</v>
      </c>
      <c r="E55" s="78">
        <v>308</v>
      </c>
      <c r="F55" s="80">
        <v>0</v>
      </c>
      <c r="G55" s="78">
        <v>444</v>
      </c>
      <c r="H55" s="80">
        <v>0</v>
      </c>
      <c r="I55" s="78"/>
      <c r="J55" s="78">
        <v>14</v>
      </c>
      <c r="K55" s="80">
        <v>0</v>
      </c>
      <c r="L55" s="78">
        <v>72</v>
      </c>
      <c r="M55" s="80">
        <v>0</v>
      </c>
      <c r="N55" s="78">
        <v>81</v>
      </c>
      <c r="O55" s="80">
        <v>0</v>
      </c>
      <c r="P55" s="78">
        <v>77</v>
      </c>
      <c r="Q55" s="80">
        <v>0</v>
      </c>
      <c r="R55" s="78">
        <v>111</v>
      </c>
      <c r="S55" s="80">
        <v>0</v>
      </c>
    </row>
    <row r="56" spans="1:19" ht="10.5" customHeight="1">
      <c r="A56" s="26"/>
      <c r="B56" s="36" t="s">
        <v>50</v>
      </c>
      <c r="C56" s="78">
        <v>30</v>
      </c>
      <c r="D56" s="80">
        <v>0</v>
      </c>
      <c r="E56" s="78">
        <v>0</v>
      </c>
      <c r="F56" s="80">
        <v>0</v>
      </c>
      <c r="G56" s="78">
        <v>4</v>
      </c>
      <c r="H56" s="80">
        <v>0</v>
      </c>
      <c r="I56" s="78"/>
      <c r="J56" s="78">
        <v>10</v>
      </c>
      <c r="K56" s="80">
        <v>0</v>
      </c>
      <c r="L56" s="78">
        <v>8</v>
      </c>
      <c r="M56" s="80">
        <v>0</v>
      </c>
      <c r="N56" s="78">
        <v>15</v>
      </c>
      <c r="O56" s="80">
        <v>0</v>
      </c>
      <c r="P56" s="78">
        <v>0</v>
      </c>
      <c r="Q56" s="80">
        <v>0</v>
      </c>
      <c r="R56" s="78">
        <v>1</v>
      </c>
      <c r="S56" s="80">
        <v>0</v>
      </c>
    </row>
    <row r="57" spans="1:19" ht="10.5" customHeight="1">
      <c r="A57" s="26"/>
      <c r="B57" s="36" t="s">
        <v>51</v>
      </c>
      <c r="C57" s="78">
        <v>320</v>
      </c>
      <c r="D57" s="80">
        <v>4</v>
      </c>
      <c r="E57" s="78">
        <v>276</v>
      </c>
      <c r="F57" s="80">
        <v>0</v>
      </c>
      <c r="G57" s="78">
        <v>356</v>
      </c>
      <c r="H57" s="80">
        <v>0</v>
      </c>
      <c r="I57" s="78"/>
      <c r="J57" s="78">
        <v>32</v>
      </c>
      <c r="K57" s="80">
        <v>0</v>
      </c>
      <c r="L57" s="78">
        <v>64</v>
      </c>
      <c r="M57" s="80">
        <v>0</v>
      </c>
      <c r="N57" s="78">
        <v>80</v>
      </c>
      <c r="O57" s="80">
        <v>1</v>
      </c>
      <c r="P57" s="78">
        <v>69</v>
      </c>
      <c r="Q57" s="80">
        <v>0</v>
      </c>
      <c r="R57" s="78">
        <v>89</v>
      </c>
      <c r="S57" s="80">
        <v>0</v>
      </c>
    </row>
    <row r="58" spans="2:19" ht="10.5" customHeight="1">
      <c r="B58" s="36" t="s">
        <v>52</v>
      </c>
      <c r="C58" s="78">
        <v>143</v>
      </c>
      <c r="D58" s="80">
        <v>4</v>
      </c>
      <c r="E58" s="78">
        <v>140</v>
      </c>
      <c r="F58" s="80">
        <v>0</v>
      </c>
      <c r="G58" s="78">
        <v>140</v>
      </c>
      <c r="H58" s="80">
        <v>0</v>
      </c>
      <c r="I58" s="78"/>
      <c r="J58" s="78">
        <v>23</v>
      </c>
      <c r="K58" s="80">
        <v>0</v>
      </c>
      <c r="L58" s="78">
        <v>39</v>
      </c>
      <c r="M58" s="80">
        <v>0</v>
      </c>
      <c r="N58" s="78">
        <v>36</v>
      </c>
      <c r="O58" s="80">
        <v>1</v>
      </c>
      <c r="P58" s="78">
        <v>35</v>
      </c>
      <c r="Q58" s="80">
        <v>0</v>
      </c>
      <c r="R58" s="78">
        <v>35</v>
      </c>
      <c r="S58" s="80">
        <v>0</v>
      </c>
    </row>
    <row r="59" spans="2:19" ht="10.5" customHeight="1">
      <c r="B59" s="36" t="s">
        <v>53</v>
      </c>
      <c r="C59" s="78">
        <v>174</v>
      </c>
      <c r="D59" s="80">
        <v>0</v>
      </c>
      <c r="E59" s="78">
        <v>110</v>
      </c>
      <c r="F59" s="80">
        <v>3</v>
      </c>
      <c r="G59" s="78">
        <v>158</v>
      </c>
      <c r="H59" s="80">
        <v>10</v>
      </c>
      <c r="I59" s="78"/>
      <c r="J59" s="78">
        <v>40</v>
      </c>
      <c r="K59" s="80">
        <v>0</v>
      </c>
      <c r="L59" s="78">
        <v>50</v>
      </c>
      <c r="M59" s="80">
        <v>1</v>
      </c>
      <c r="N59" s="78">
        <v>45</v>
      </c>
      <c r="O59" s="80">
        <v>0</v>
      </c>
      <c r="P59" s="78">
        <v>28</v>
      </c>
      <c r="Q59" s="80">
        <v>1</v>
      </c>
      <c r="R59" s="78">
        <v>41</v>
      </c>
      <c r="S59" s="80">
        <v>3</v>
      </c>
    </row>
    <row r="60" spans="2:19" ht="10.5" customHeight="1">
      <c r="B60" s="36" t="s">
        <v>54</v>
      </c>
      <c r="C60" s="78">
        <v>0</v>
      </c>
      <c r="D60" s="80">
        <v>0</v>
      </c>
      <c r="E60" s="78">
        <v>0</v>
      </c>
      <c r="F60" s="80">
        <v>0</v>
      </c>
      <c r="G60" s="78">
        <v>0</v>
      </c>
      <c r="H60" s="80">
        <v>0</v>
      </c>
      <c r="I60" s="78"/>
      <c r="J60" s="78">
        <v>0</v>
      </c>
      <c r="K60" s="80">
        <v>0</v>
      </c>
      <c r="L60" s="78">
        <v>2</v>
      </c>
      <c r="M60" s="80">
        <v>0</v>
      </c>
      <c r="N60" s="78">
        <v>0</v>
      </c>
      <c r="O60" s="80">
        <v>0</v>
      </c>
      <c r="P60" s="78">
        <v>0</v>
      </c>
      <c r="Q60" s="80">
        <v>0</v>
      </c>
      <c r="R60" s="78">
        <v>0</v>
      </c>
      <c r="S60" s="80">
        <v>0</v>
      </c>
    </row>
    <row r="61" spans="2:19" ht="10.5" customHeight="1">
      <c r="B61" s="36" t="s">
        <v>55</v>
      </c>
      <c r="C61" s="78">
        <v>16</v>
      </c>
      <c r="D61" s="80">
        <v>0</v>
      </c>
      <c r="E61" s="78">
        <v>96</v>
      </c>
      <c r="F61" s="80">
        <v>0</v>
      </c>
      <c r="G61" s="78">
        <v>32</v>
      </c>
      <c r="H61" s="80">
        <v>0</v>
      </c>
      <c r="I61" s="78"/>
      <c r="J61" s="78"/>
      <c r="K61" s="80"/>
      <c r="L61" s="78">
        <v>10</v>
      </c>
      <c r="M61" s="80">
        <v>0</v>
      </c>
      <c r="N61" s="78">
        <v>4</v>
      </c>
      <c r="O61" s="80">
        <v>0</v>
      </c>
      <c r="P61" s="78">
        <v>24</v>
      </c>
      <c r="Q61" s="80">
        <v>0</v>
      </c>
      <c r="R61" s="78">
        <v>8</v>
      </c>
      <c r="S61" s="80">
        <v>0</v>
      </c>
    </row>
    <row r="62" spans="2:19" ht="10.5" customHeight="1">
      <c r="B62" s="35" t="s">
        <v>47</v>
      </c>
      <c r="C62" s="86">
        <v>1770</v>
      </c>
      <c r="D62" s="88">
        <v>0</v>
      </c>
      <c r="E62" s="86">
        <v>2008</v>
      </c>
      <c r="F62" s="88">
        <v>0</v>
      </c>
      <c r="G62" s="86">
        <v>1592</v>
      </c>
      <c r="H62" s="88">
        <v>6</v>
      </c>
      <c r="I62" s="86"/>
      <c r="J62" s="86">
        <v>498</v>
      </c>
      <c r="K62" s="88">
        <v>0</v>
      </c>
      <c r="L62" s="86">
        <v>360</v>
      </c>
      <c r="M62" s="88">
        <v>3</v>
      </c>
      <c r="N62" s="86">
        <v>424</v>
      </c>
      <c r="O62" s="88">
        <v>0</v>
      </c>
      <c r="P62" s="86">
        <v>488</v>
      </c>
      <c r="Q62" s="88">
        <v>0</v>
      </c>
      <c r="R62" s="86">
        <v>377</v>
      </c>
      <c r="S62" s="88">
        <v>1</v>
      </c>
    </row>
    <row r="63" spans="1:19" ht="10.5" customHeight="1">
      <c r="A63" s="26" t="s">
        <v>56</v>
      </c>
      <c r="B63" s="39"/>
      <c r="C63" s="78">
        <v>0</v>
      </c>
      <c r="D63" s="80">
        <v>0</v>
      </c>
      <c r="E63" s="78">
        <v>118</v>
      </c>
      <c r="F63" s="80">
        <v>0</v>
      </c>
      <c r="G63" s="78">
        <v>115</v>
      </c>
      <c r="H63" s="80">
        <v>0</v>
      </c>
      <c r="I63" s="78"/>
      <c r="J63" s="78"/>
      <c r="K63" s="80"/>
      <c r="L63" s="78">
        <v>39</v>
      </c>
      <c r="M63" s="80">
        <v>0</v>
      </c>
      <c r="N63" s="78">
        <v>0</v>
      </c>
      <c r="O63" s="80">
        <v>0</v>
      </c>
      <c r="P63" s="78">
        <v>34</v>
      </c>
      <c r="Q63" s="80">
        <v>0</v>
      </c>
      <c r="R63" s="78">
        <v>35</v>
      </c>
      <c r="S63" s="80">
        <v>0</v>
      </c>
    </row>
    <row r="64" spans="1:19" ht="10.5" customHeight="1">
      <c r="A64" s="26" t="s">
        <v>57</v>
      </c>
      <c r="C64" s="78">
        <v>408</v>
      </c>
      <c r="D64" s="80">
        <v>4</v>
      </c>
      <c r="E64" s="78">
        <v>352</v>
      </c>
      <c r="F64" s="80">
        <v>4</v>
      </c>
      <c r="G64" s="78">
        <v>324</v>
      </c>
      <c r="H64" s="80">
        <v>0</v>
      </c>
      <c r="I64" s="78"/>
      <c r="J64" s="78">
        <v>222</v>
      </c>
      <c r="K64" s="80">
        <v>1</v>
      </c>
      <c r="L64" s="78">
        <v>114</v>
      </c>
      <c r="M64" s="80">
        <v>0</v>
      </c>
      <c r="N64" s="78">
        <v>102</v>
      </c>
      <c r="O64" s="80">
        <v>1</v>
      </c>
      <c r="P64" s="78">
        <v>88</v>
      </c>
      <c r="Q64" s="80">
        <v>1</v>
      </c>
      <c r="R64" s="78">
        <v>81</v>
      </c>
      <c r="S64" s="80"/>
    </row>
    <row r="65" spans="1:19" ht="10.5" customHeight="1">
      <c r="A65" s="26" t="s">
        <v>58</v>
      </c>
      <c r="B65" s="3"/>
      <c r="C65" s="78">
        <v>744</v>
      </c>
      <c r="D65" s="80">
        <v>31</v>
      </c>
      <c r="E65" s="78">
        <v>882</v>
      </c>
      <c r="F65" s="80">
        <v>35</v>
      </c>
      <c r="G65" s="78">
        <v>824</v>
      </c>
      <c r="H65" s="80">
        <v>46</v>
      </c>
      <c r="I65" s="78"/>
      <c r="J65" s="78">
        <v>336</v>
      </c>
      <c r="K65" s="80">
        <v>54</v>
      </c>
      <c r="L65" s="78">
        <v>172</v>
      </c>
      <c r="M65" s="80">
        <v>10</v>
      </c>
      <c r="N65" s="78">
        <v>199</v>
      </c>
      <c r="O65" s="80">
        <v>9</v>
      </c>
      <c r="P65" s="78">
        <v>230</v>
      </c>
      <c r="Q65" s="80">
        <v>10</v>
      </c>
      <c r="R65" s="78">
        <v>215</v>
      </c>
      <c r="S65" s="80">
        <v>12</v>
      </c>
    </row>
    <row r="66" spans="1:19" ht="10.5" customHeight="1">
      <c r="A66" s="26" t="s">
        <v>59</v>
      </c>
      <c r="B66" s="3"/>
      <c r="C66" s="78">
        <v>2594</v>
      </c>
      <c r="D66" s="80">
        <v>5</v>
      </c>
      <c r="E66" s="78">
        <v>2349</v>
      </c>
      <c r="F66" s="80">
        <v>2</v>
      </c>
      <c r="G66" s="78">
        <v>2791</v>
      </c>
      <c r="H66" s="80">
        <v>4</v>
      </c>
      <c r="I66" s="78"/>
      <c r="J66" s="78">
        <v>158</v>
      </c>
      <c r="K66" s="80">
        <v>1</v>
      </c>
      <c r="L66" s="78">
        <v>611</v>
      </c>
      <c r="M66" s="80">
        <v>2</v>
      </c>
      <c r="N66" s="78">
        <v>719</v>
      </c>
      <c r="O66" s="80">
        <v>3</v>
      </c>
      <c r="P66" s="78">
        <v>657</v>
      </c>
      <c r="Q66" s="80">
        <v>1</v>
      </c>
      <c r="R66" s="78">
        <v>770</v>
      </c>
      <c r="S66" s="80">
        <v>1</v>
      </c>
    </row>
    <row r="67" spans="1:19" ht="10.5" customHeight="1">
      <c r="A67" s="26" t="s">
        <v>60</v>
      </c>
      <c r="B67" s="3"/>
      <c r="C67" s="78">
        <v>0</v>
      </c>
      <c r="D67" s="80">
        <v>0</v>
      </c>
      <c r="E67" s="78">
        <v>0</v>
      </c>
      <c r="F67" s="80">
        <v>28</v>
      </c>
      <c r="G67" s="78">
        <v>0</v>
      </c>
      <c r="H67" s="80">
        <v>24</v>
      </c>
      <c r="I67" s="78"/>
      <c r="J67" s="78">
        <v>0</v>
      </c>
      <c r="K67" s="80">
        <v>13</v>
      </c>
      <c r="L67" s="78">
        <v>0</v>
      </c>
      <c r="M67" s="80">
        <v>6</v>
      </c>
      <c r="N67" s="78">
        <v>0</v>
      </c>
      <c r="O67" s="80">
        <v>0</v>
      </c>
      <c r="P67" s="78">
        <v>0</v>
      </c>
      <c r="Q67" s="80">
        <v>7</v>
      </c>
      <c r="R67" s="78">
        <v>0</v>
      </c>
      <c r="S67" s="80">
        <v>6</v>
      </c>
    </row>
    <row r="68" spans="1:19" ht="10.5" customHeight="1">
      <c r="A68" s="26" t="s">
        <v>61</v>
      </c>
      <c r="B68" s="3"/>
      <c r="C68" s="78">
        <v>32</v>
      </c>
      <c r="D68" s="80">
        <v>0</v>
      </c>
      <c r="E68" s="78">
        <v>32</v>
      </c>
      <c r="F68" s="80">
        <v>0</v>
      </c>
      <c r="G68" s="78">
        <v>110</v>
      </c>
      <c r="H68" s="80">
        <v>0</v>
      </c>
      <c r="I68" s="78"/>
      <c r="J68" s="78">
        <v>48</v>
      </c>
      <c r="K68" s="80">
        <v>1</v>
      </c>
      <c r="L68" s="78">
        <v>47</v>
      </c>
      <c r="M68" s="80">
        <v>0</v>
      </c>
      <c r="N68" s="78">
        <v>14</v>
      </c>
      <c r="O68" s="80">
        <v>0</v>
      </c>
      <c r="P68" s="78">
        <v>14</v>
      </c>
      <c r="Q68" s="80">
        <v>0</v>
      </c>
      <c r="R68" s="78">
        <v>31</v>
      </c>
      <c r="S68" s="80">
        <v>0</v>
      </c>
    </row>
    <row r="69" spans="1:19" ht="10.5" customHeight="1">
      <c r="A69" s="40" t="s">
        <v>62</v>
      </c>
      <c r="B69" s="41"/>
      <c r="C69" s="90">
        <f>SUM(C10:C68)-(C13+C17+C22+C36+C49+C53)</f>
        <v>62691.5</v>
      </c>
      <c r="D69" s="91">
        <f>SUM(D10:D68)-D13-D17-D22-D36-D49-D53</f>
        <v>5708</v>
      </c>
      <c r="E69" s="90">
        <f>SUM(E10:E68)-(E13+E17+E22+E36+E49+E53)</f>
        <v>65893</v>
      </c>
      <c r="F69" s="91">
        <f>SUM(F10:F68)-F13-F17-F22-F36-F49-F53</f>
        <v>5753</v>
      </c>
      <c r="G69" s="91">
        <f>SUM(G10:G68)-G13-G17-G22-G36-G49-G53</f>
        <v>68983</v>
      </c>
      <c r="H69" s="91">
        <f>SUM(H10:H68)-H13-H17-H22-H36-H49-H53</f>
        <v>6058</v>
      </c>
      <c r="I69" s="90"/>
      <c r="J69" s="90">
        <f>SUBTOTAL(9,J10:J68)</f>
        <v>15762</v>
      </c>
      <c r="K69" s="91">
        <f>SUBTOTAL(9,K10:K68)</f>
        <v>1873</v>
      </c>
      <c r="L69" s="90">
        <v>15951</v>
      </c>
      <c r="M69" s="91">
        <v>1607</v>
      </c>
      <c r="N69" s="90">
        <f aca="true" t="shared" si="0" ref="N69:S69">SUM(N10:N68)-N13-N17-N22-N36-N49-N53</f>
        <v>16711</v>
      </c>
      <c r="O69" s="91">
        <f t="shared" si="0"/>
        <v>1606</v>
      </c>
      <c r="P69" s="90">
        <f t="shared" si="0"/>
        <v>17482</v>
      </c>
      <c r="Q69" s="91">
        <f t="shared" si="0"/>
        <v>1713</v>
      </c>
      <c r="R69" s="90">
        <f t="shared" si="0"/>
        <v>18368</v>
      </c>
      <c r="S69" s="91">
        <f t="shared" si="0"/>
        <v>1704</v>
      </c>
    </row>
    <row r="70" spans="1:19" ht="10.5" customHeight="1">
      <c r="A70" s="26" t="s">
        <v>63</v>
      </c>
      <c r="B70" s="3"/>
      <c r="C70" s="78">
        <v>856</v>
      </c>
      <c r="D70" s="80">
        <v>0</v>
      </c>
      <c r="E70" s="78">
        <v>936</v>
      </c>
      <c r="F70" s="80">
        <v>0</v>
      </c>
      <c r="G70" s="78">
        <v>1176</v>
      </c>
      <c r="H70" s="80">
        <v>0</v>
      </c>
      <c r="I70" s="78"/>
      <c r="J70" s="78">
        <v>60</v>
      </c>
      <c r="K70" s="80">
        <v>0</v>
      </c>
      <c r="L70" s="78">
        <v>73</v>
      </c>
      <c r="M70" s="80">
        <v>0</v>
      </c>
      <c r="N70" s="78">
        <v>58</v>
      </c>
      <c r="O70" s="80">
        <v>0</v>
      </c>
      <c r="P70" s="78">
        <v>64</v>
      </c>
      <c r="Q70" s="80">
        <v>0</v>
      </c>
      <c r="R70" s="78">
        <v>82</v>
      </c>
      <c r="S70" s="80">
        <v>0</v>
      </c>
    </row>
    <row r="71" spans="1:19" s="43" customFormat="1" ht="10.5" customHeight="1">
      <c r="A71" s="62" t="s">
        <v>64</v>
      </c>
      <c r="B71" s="63"/>
      <c r="C71" s="92">
        <f aca="true" t="shared" si="1" ref="C71:H71">C69+C70</f>
        <v>63547.5</v>
      </c>
      <c r="D71" s="93">
        <f t="shared" si="1"/>
        <v>5708</v>
      </c>
      <c r="E71" s="92">
        <f t="shared" si="1"/>
        <v>66829</v>
      </c>
      <c r="F71" s="93">
        <f t="shared" si="1"/>
        <v>5753</v>
      </c>
      <c r="G71" s="92">
        <f t="shared" si="1"/>
        <v>70159</v>
      </c>
      <c r="H71" s="93">
        <f t="shared" si="1"/>
        <v>6058</v>
      </c>
      <c r="I71" s="92"/>
      <c r="J71" s="92">
        <f aca="true" t="shared" si="2" ref="J71:Q71">J69+J70</f>
        <v>15822</v>
      </c>
      <c r="K71" s="93">
        <f t="shared" si="2"/>
        <v>1873</v>
      </c>
      <c r="L71" s="92">
        <v>15515</v>
      </c>
      <c r="M71" s="93">
        <v>1583</v>
      </c>
      <c r="N71" s="92">
        <f>N69+N70</f>
        <v>16769</v>
      </c>
      <c r="O71" s="93">
        <f>O69+O70</f>
        <v>1606</v>
      </c>
      <c r="P71" s="92">
        <f t="shared" si="2"/>
        <v>17546</v>
      </c>
      <c r="Q71" s="93">
        <f t="shared" si="2"/>
        <v>1713</v>
      </c>
      <c r="R71" s="92">
        <f>R69+R70</f>
        <v>18450</v>
      </c>
      <c r="S71" s="93">
        <f>S69+S70</f>
        <v>1704</v>
      </c>
    </row>
    <row r="72" spans="1:19" ht="9.75" customHeight="1">
      <c r="A72" s="32"/>
      <c r="B72" s="39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10.5" customHeight="1">
      <c r="A73" s="6"/>
      <c r="B73" s="7"/>
      <c r="C73" s="8"/>
      <c r="D73" s="8"/>
      <c r="E73" s="8"/>
      <c r="F73" s="8"/>
      <c r="G73" s="5"/>
      <c r="H73" s="5"/>
      <c r="I73" s="5"/>
      <c r="J73" s="5"/>
      <c r="K73" s="9"/>
      <c r="L73" s="9"/>
      <c r="M73" s="9"/>
      <c r="N73" s="9"/>
      <c r="O73" s="9"/>
      <c r="P73" s="9"/>
      <c r="Q73" s="9"/>
      <c r="R73" s="9"/>
      <c r="S73" s="9"/>
    </row>
    <row r="74" spans="1:19" ht="13.5" customHeight="1">
      <c r="A74" s="9" t="s">
        <v>65</v>
      </c>
      <c r="B74" s="5"/>
      <c r="C74" s="155" t="s">
        <v>3</v>
      </c>
      <c r="D74" s="156"/>
      <c r="E74" s="156"/>
      <c r="F74" s="156"/>
      <c r="G74" s="156"/>
      <c r="H74" s="157"/>
      <c r="I74" s="11"/>
      <c r="J74" s="5"/>
      <c r="K74" s="12"/>
      <c r="L74" s="13" t="s">
        <v>4</v>
      </c>
      <c r="M74" s="12"/>
      <c r="N74" s="12"/>
      <c r="O74" s="14"/>
      <c r="P74" s="12"/>
      <c r="Q74" s="14"/>
      <c r="R74" s="12"/>
      <c r="S74" s="14"/>
    </row>
    <row r="75" spans="1:19" ht="13.5" customHeight="1">
      <c r="A75" s="74" t="s">
        <v>66</v>
      </c>
      <c r="B75" s="5"/>
      <c r="C75" s="148" t="s">
        <v>155</v>
      </c>
      <c r="D75" s="17"/>
      <c r="E75" s="16" t="s">
        <v>159</v>
      </c>
      <c r="F75" s="17"/>
      <c r="G75" s="16" t="s">
        <v>163</v>
      </c>
      <c r="H75" s="17"/>
      <c r="I75" s="18"/>
      <c r="J75" s="16" t="s">
        <v>5</v>
      </c>
      <c r="K75" s="16"/>
      <c r="L75" s="16" t="s">
        <v>151</v>
      </c>
      <c r="M75" s="17"/>
      <c r="N75" s="16" t="s">
        <v>155</v>
      </c>
      <c r="O75" s="17"/>
      <c r="P75" s="16" t="s">
        <v>159</v>
      </c>
      <c r="Q75" s="17"/>
      <c r="R75" s="16" t="s">
        <v>163</v>
      </c>
      <c r="S75" s="17"/>
    </row>
    <row r="76" spans="1:19" ht="13.5" customHeight="1" thickBot="1">
      <c r="A76" s="20"/>
      <c r="B76" s="20"/>
      <c r="C76" s="21" t="s">
        <v>6</v>
      </c>
      <c r="D76" s="22" t="s">
        <v>7</v>
      </c>
      <c r="E76" s="21" t="s">
        <v>6</v>
      </c>
      <c r="F76" s="22" t="s">
        <v>7</v>
      </c>
      <c r="G76" s="21" t="s">
        <v>6</v>
      </c>
      <c r="H76" s="22" t="s">
        <v>7</v>
      </c>
      <c r="I76" s="23"/>
      <c r="J76" s="21" t="s">
        <v>6</v>
      </c>
      <c r="K76" s="24" t="s">
        <v>7</v>
      </c>
      <c r="L76" s="21" t="s">
        <v>6</v>
      </c>
      <c r="M76" s="24" t="s">
        <v>7</v>
      </c>
      <c r="N76" s="21" t="s">
        <v>6</v>
      </c>
      <c r="O76" s="24" t="s">
        <v>7</v>
      </c>
      <c r="P76" s="21" t="s">
        <v>6</v>
      </c>
      <c r="Q76" s="24" t="s">
        <v>7</v>
      </c>
      <c r="R76" s="21" t="s">
        <v>6</v>
      </c>
      <c r="S76" s="24" t="s">
        <v>7</v>
      </c>
    </row>
    <row r="77" spans="3:19" ht="9.75" customHeight="1" thickTop="1">
      <c r="C77" s="45"/>
      <c r="D77" s="32"/>
      <c r="E77" s="45"/>
      <c r="F77" s="32"/>
      <c r="G77" s="45"/>
      <c r="H77" s="32"/>
      <c r="I77" s="31"/>
      <c r="J77" s="31"/>
      <c r="K77" s="33"/>
      <c r="L77" s="31"/>
      <c r="M77" s="33"/>
      <c r="N77" s="31"/>
      <c r="O77" s="33"/>
      <c r="P77" s="31"/>
      <c r="Q77" s="33"/>
      <c r="R77" s="31"/>
      <c r="S77" s="33"/>
    </row>
    <row r="78" spans="1:19" s="26" customFormat="1" ht="10.5" customHeight="1">
      <c r="A78" s="26" t="s">
        <v>67</v>
      </c>
      <c r="C78" s="78">
        <v>1132</v>
      </c>
      <c r="D78" s="80">
        <v>249</v>
      </c>
      <c r="E78" s="78">
        <v>1251</v>
      </c>
      <c r="F78" s="80">
        <v>314</v>
      </c>
      <c r="G78" s="78">
        <v>1314</v>
      </c>
      <c r="H78" s="80">
        <v>392</v>
      </c>
      <c r="I78" s="78">
        <v>0</v>
      </c>
      <c r="J78" s="78">
        <v>0</v>
      </c>
      <c r="K78" s="80">
        <v>0</v>
      </c>
      <c r="L78" s="78">
        <v>287</v>
      </c>
      <c r="M78" s="80">
        <v>69</v>
      </c>
      <c r="N78" s="78">
        <v>340</v>
      </c>
      <c r="O78" s="80">
        <v>70</v>
      </c>
      <c r="P78" s="78">
        <v>398</v>
      </c>
      <c r="Q78" s="80">
        <v>89</v>
      </c>
      <c r="R78" s="78">
        <v>400</v>
      </c>
      <c r="S78" s="80">
        <v>90</v>
      </c>
    </row>
    <row r="79" spans="1:19" ht="10.5" customHeight="1">
      <c r="A79" s="26" t="s">
        <v>68</v>
      </c>
      <c r="B79" s="32"/>
      <c r="C79" s="78">
        <v>748</v>
      </c>
      <c r="D79" s="80">
        <v>361</v>
      </c>
      <c r="E79" s="78">
        <v>900</v>
      </c>
      <c r="F79" s="80">
        <v>344</v>
      </c>
      <c r="G79" s="78">
        <v>930</v>
      </c>
      <c r="H79" s="80">
        <v>300</v>
      </c>
      <c r="I79" s="78"/>
      <c r="J79" s="78">
        <v>267</v>
      </c>
      <c r="K79" s="80">
        <v>78</v>
      </c>
      <c r="L79" s="78">
        <v>151</v>
      </c>
      <c r="M79" s="80">
        <v>88</v>
      </c>
      <c r="N79" s="78">
        <v>195</v>
      </c>
      <c r="O79" s="80">
        <v>97</v>
      </c>
      <c r="P79" s="78">
        <v>234</v>
      </c>
      <c r="Q79" s="80">
        <v>84</v>
      </c>
      <c r="R79" s="78">
        <v>246</v>
      </c>
      <c r="S79" s="80">
        <v>93</v>
      </c>
    </row>
    <row r="80" spans="1:19" ht="10.5" customHeight="1">
      <c r="A80" s="26" t="s">
        <v>145</v>
      </c>
      <c r="B80" s="32"/>
      <c r="C80" s="78">
        <v>594</v>
      </c>
      <c r="D80" s="80">
        <v>1132</v>
      </c>
      <c r="E80" s="78">
        <v>741</v>
      </c>
      <c r="F80" s="80">
        <v>987</v>
      </c>
      <c r="G80" s="78">
        <v>852</v>
      </c>
      <c r="H80" s="80">
        <v>1189</v>
      </c>
      <c r="I80" s="78"/>
      <c r="J80" s="78">
        <v>288</v>
      </c>
      <c r="K80" s="80">
        <v>148</v>
      </c>
      <c r="L80" s="78">
        <v>188</v>
      </c>
      <c r="M80" s="80">
        <v>182</v>
      </c>
      <c r="N80" s="78">
        <v>157</v>
      </c>
      <c r="O80" s="80">
        <v>308</v>
      </c>
      <c r="P80" s="78">
        <v>202</v>
      </c>
      <c r="Q80" s="80">
        <v>303</v>
      </c>
      <c r="R80" s="78">
        <v>229</v>
      </c>
      <c r="S80" s="80">
        <v>319</v>
      </c>
    </row>
    <row r="81" spans="1:19" ht="10.5" customHeight="1">
      <c r="A81" s="61" t="s">
        <v>152</v>
      </c>
      <c r="B81" s="120"/>
      <c r="C81" s="81">
        <v>0</v>
      </c>
      <c r="D81" s="82">
        <v>0</v>
      </c>
      <c r="E81" s="81">
        <v>0</v>
      </c>
      <c r="F81" s="82">
        <v>0</v>
      </c>
      <c r="G81" s="81">
        <v>4</v>
      </c>
      <c r="H81" s="82">
        <v>20</v>
      </c>
      <c r="I81" s="81"/>
      <c r="J81" s="81"/>
      <c r="K81" s="82"/>
      <c r="L81" s="81">
        <v>9</v>
      </c>
      <c r="M81" s="82">
        <v>0</v>
      </c>
      <c r="N81" s="81">
        <v>0</v>
      </c>
      <c r="O81" s="82">
        <v>0</v>
      </c>
      <c r="P81" s="81">
        <v>0</v>
      </c>
      <c r="Q81" s="82">
        <v>0</v>
      </c>
      <c r="R81" s="81">
        <v>1</v>
      </c>
      <c r="S81" s="82">
        <v>5</v>
      </c>
    </row>
    <row r="82" spans="1:19" ht="10.5" customHeight="1">
      <c r="A82" s="61" t="s">
        <v>69</v>
      </c>
      <c r="B82" s="120"/>
      <c r="C82" s="81">
        <v>0</v>
      </c>
      <c r="D82" s="82">
        <v>78</v>
      </c>
      <c r="E82" s="81">
        <v>0</v>
      </c>
      <c r="F82" s="82">
        <v>60</v>
      </c>
      <c r="G82" s="81">
        <v>0</v>
      </c>
      <c r="H82" s="82">
        <v>51</v>
      </c>
      <c r="I82" s="81"/>
      <c r="J82" s="81">
        <v>0</v>
      </c>
      <c r="K82" s="82">
        <v>0</v>
      </c>
      <c r="L82" s="81">
        <v>0</v>
      </c>
      <c r="M82" s="82">
        <v>18</v>
      </c>
      <c r="N82" s="81">
        <v>0</v>
      </c>
      <c r="O82" s="82">
        <v>22</v>
      </c>
      <c r="P82" s="81">
        <v>0</v>
      </c>
      <c r="Q82" s="82">
        <v>20</v>
      </c>
      <c r="R82" s="81">
        <v>0</v>
      </c>
      <c r="S82" s="82">
        <v>20</v>
      </c>
    </row>
    <row r="83" spans="1:19" ht="10.5" customHeight="1">
      <c r="A83" s="61" t="s">
        <v>70</v>
      </c>
      <c r="B83" s="120"/>
      <c r="C83" s="81">
        <v>1614</v>
      </c>
      <c r="D83" s="82">
        <v>254</v>
      </c>
      <c r="E83" s="81">
        <v>1566</v>
      </c>
      <c r="F83" s="82">
        <v>284</v>
      </c>
      <c r="G83" s="81">
        <v>1506</v>
      </c>
      <c r="H83" s="82">
        <v>308</v>
      </c>
      <c r="I83" s="81"/>
      <c r="J83" s="81">
        <v>403</v>
      </c>
      <c r="K83" s="82">
        <v>134</v>
      </c>
      <c r="L83" s="81">
        <v>385</v>
      </c>
      <c r="M83" s="82">
        <v>75</v>
      </c>
      <c r="N83" s="81">
        <v>412</v>
      </c>
      <c r="O83" s="82">
        <v>69</v>
      </c>
      <c r="P83" s="81">
        <v>403</v>
      </c>
      <c r="Q83" s="82">
        <v>81</v>
      </c>
      <c r="R83" s="81">
        <v>384</v>
      </c>
      <c r="S83" s="82">
        <v>85</v>
      </c>
    </row>
    <row r="84" spans="1:19" ht="10.5" customHeight="1">
      <c r="A84" s="26" t="s">
        <v>71</v>
      </c>
      <c r="B84" s="32"/>
      <c r="C84" s="78">
        <v>486</v>
      </c>
      <c r="D84" s="80">
        <v>801</v>
      </c>
      <c r="E84" s="78">
        <v>588</v>
      </c>
      <c r="F84" s="80">
        <v>935</v>
      </c>
      <c r="G84" s="78">
        <v>689</v>
      </c>
      <c r="H84" s="80">
        <v>974</v>
      </c>
      <c r="I84" s="78"/>
      <c r="J84" s="78">
        <v>89</v>
      </c>
      <c r="K84" s="80">
        <v>179</v>
      </c>
      <c r="L84" s="78">
        <v>119</v>
      </c>
      <c r="M84" s="80">
        <v>229</v>
      </c>
      <c r="N84" s="78">
        <v>122</v>
      </c>
      <c r="O84" s="80">
        <v>231</v>
      </c>
      <c r="P84" s="78">
        <v>148</v>
      </c>
      <c r="Q84" s="80">
        <v>240</v>
      </c>
      <c r="R84" s="78">
        <v>173</v>
      </c>
      <c r="S84" s="80">
        <v>253</v>
      </c>
    </row>
    <row r="85" spans="1:19" ht="10.5" customHeight="1">
      <c r="A85" s="64" t="s">
        <v>64</v>
      </c>
      <c r="B85" s="65"/>
      <c r="C85" s="94">
        <f>SUM(C78:C84)</f>
        <v>4574</v>
      </c>
      <c r="D85" s="95">
        <f>SUM(D78:D84)</f>
        <v>2875</v>
      </c>
      <c r="E85" s="94">
        <f>SUM(E78:E84)</f>
        <v>5046</v>
      </c>
      <c r="F85" s="95">
        <f>SUM(F78:F84)</f>
        <v>2924</v>
      </c>
      <c r="G85" s="94">
        <f aca="true" t="shared" si="3" ref="G85:Q85">SUM(G78:G84)</f>
        <v>5295</v>
      </c>
      <c r="H85" s="95">
        <f t="shared" si="3"/>
        <v>3234</v>
      </c>
      <c r="I85" s="94">
        <f t="shared" si="3"/>
        <v>0</v>
      </c>
      <c r="J85" s="94">
        <f t="shared" si="3"/>
        <v>1047</v>
      </c>
      <c r="K85" s="95">
        <f t="shared" si="3"/>
        <v>539</v>
      </c>
      <c r="L85" s="94">
        <f t="shared" si="3"/>
        <v>1139</v>
      </c>
      <c r="M85" s="95">
        <f t="shared" si="3"/>
        <v>661</v>
      </c>
      <c r="N85" s="94">
        <f t="shared" si="3"/>
        <v>1226</v>
      </c>
      <c r="O85" s="95">
        <f t="shared" si="3"/>
        <v>797</v>
      </c>
      <c r="P85" s="94">
        <f t="shared" si="3"/>
        <v>1385</v>
      </c>
      <c r="Q85" s="95">
        <f t="shared" si="3"/>
        <v>817</v>
      </c>
      <c r="R85" s="94">
        <f>SUM(R78:R84)</f>
        <v>1433</v>
      </c>
      <c r="S85" s="95">
        <f>SUM(S78:S84)</f>
        <v>865</v>
      </c>
    </row>
    <row r="86" spans="1:6" ht="10.5" customHeight="1">
      <c r="A86" s="1"/>
      <c r="B86" s="2"/>
      <c r="C86" s="1"/>
      <c r="D86" s="1"/>
      <c r="E86" s="1"/>
      <c r="F86" s="1"/>
    </row>
    <row r="87" spans="1:19" ht="22.5" customHeight="1">
      <c r="A87" s="138" t="s">
        <v>150</v>
      </c>
      <c r="B87" s="140"/>
      <c r="C87" s="141"/>
      <c r="D87" s="141"/>
      <c r="E87" s="141"/>
      <c r="F87" s="141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</row>
    <row r="88" spans="1:19" ht="19.5" customHeight="1">
      <c r="A88" s="138" t="s">
        <v>0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20.25" customHeight="1">
      <c r="A89" s="138" t="s">
        <v>1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6" ht="10.5" customHeight="1">
      <c r="A90" s="6"/>
      <c r="B90" s="7"/>
      <c r="C90" s="8"/>
      <c r="D90" s="8"/>
      <c r="E90" s="8"/>
      <c r="F90" s="8"/>
    </row>
    <row r="91" spans="1:19" ht="11.25" customHeight="1">
      <c r="A91" s="9" t="s">
        <v>72</v>
      </c>
      <c r="C91" s="155" t="s">
        <v>3</v>
      </c>
      <c r="D91" s="156"/>
      <c r="E91" s="156"/>
      <c r="F91" s="156"/>
      <c r="G91" s="156"/>
      <c r="H91" s="157"/>
      <c r="I91" s="11"/>
      <c r="J91" s="5"/>
      <c r="K91" s="12"/>
      <c r="L91" s="13" t="s">
        <v>4</v>
      </c>
      <c r="M91" s="12"/>
      <c r="N91" s="12"/>
      <c r="O91" s="14"/>
      <c r="P91" s="12"/>
      <c r="Q91" s="14"/>
      <c r="R91" s="12"/>
      <c r="S91" s="14"/>
    </row>
    <row r="92" spans="1:19" ht="13.5" customHeight="1">
      <c r="A92" s="75" t="s">
        <v>73</v>
      </c>
      <c r="C92" s="148" t="s">
        <v>155</v>
      </c>
      <c r="D92" s="17"/>
      <c r="E92" s="16" t="s">
        <v>159</v>
      </c>
      <c r="F92" s="17"/>
      <c r="G92" s="16" t="s">
        <v>163</v>
      </c>
      <c r="H92" s="17"/>
      <c r="I92" s="18"/>
      <c r="J92" s="16" t="s">
        <v>5</v>
      </c>
      <c r="K92" s="16"/>
      <c r="L92" s="16" t="s">
        <v>151</v>
      </c>
      <c r="M92" s="17"/>
      <c r="N92" s="16" t="s">
        <v>155</v>
      </c>
      <c r="O92" s="17"/>
      <c r="P92" s="16" t="s">
        <v>159</v>
      </c>
      <c r="Q92" s="17"/>
      <c r="R92" s="16" t="s">
        <v>163</v>
      </c>
      <c r="S92" s="17"/>
    </row>
    <row r="93" spans="1:19" ht="10.5" customHeight="1" thickBot="1">
      <c r="A93" s="20"/>
      <c r="B93" s="20"/>
      <c r="C93" s="21" t="s">
        <v>6</v>
      </c>
      <c r="D93" s="22" t="s">
        <v>7</v>
      </c>
      <c r="E93" s="21" t="s">
        <v>6</v>
      </c>
      <c r="F93" s="22" t="s">
        <v>7</v>
      </c>
      <c r="G93" s="21" t="s">
        <v>6</v>
      </c>
      <c r="H93" s="22" t="s">
        <v>7</v>
      </c>
      <c r="I93" s="23"/>
      <c r="J93" s="21" t="s">
        <v>6</v>
      </c>
      <c r="K93" s="24" t="s">
        <v>7</v>
      </c>
      <c r="L93" s="21" t="s">
        <v>6</v>
      </c>
      <c r="M93" s="24" t="s">
        <v>7</v>
      </c>
      <c r="N93" s="21" t="s">
        <v>6</v>
      </c>
      <c r="O93" s="24" t="s">
        <v>7</v>
      </c>
      <c r="P93" s="21" t="s">
        <v>6</v>
      </c>
      <c r="Q93" s="24" t="s">
        <v>7</v>
      </c>
      <c r="R93" s="21" t="s">
        <v>6</v>
      </c>
      <c r="S93" s="24" t="s">
        <v>7</v>
      </c>
    </row>
    <row r="94" spans="3:19" ht="10.5" customHeight="1" thickTop="1">
      <c r="C94" s="70"/>
      <c r="D94" s="71"/>
      <c r="E94" s="70"/>
      <c r="F94" s="71"/>
      <c r="G94" s="70"/>
      <c r="H94" s="71"/>
      <c r="I94" s="72"/>
      <c r="J94" s="72"/>
      <c r="K94" s="73"/>
      <c r="L94" s="72"/>
      <c r="M94" s="73"/>
      <c r="N94" s="72"/>
      <c r="O94" s="73"/>
      <c r="P94" s="72"/>
      <c r="Q94" s="73"/>
      <c r="R94" s="72"/>
      <c r="S94" s="73"/>
    </row>
    <row r="95" spans="1:19" ht="10.5" customHeight="1">
      <c r="A95" s="26" t="s">
        <v>74</v>
      </c>
      <c r="B95" s="32"/>
      <c r="C95" s="78">
        <v>476</v>
      </c>
      <c r="D95" s="80">
        <v>531</v>
      </c>
      <c r="E95" s="78">
        <v>428</v>
      </c>
      <c r="F95" s="80">
        <v>973</v>
      </c>
      <c r="G95" s="78">
        <v>496</v>
      </c>
      <c r="H95" s="80">
        <v>1023</v>
      </c>
      <c r="I95" s="78"/>
      <c r="J95" s="78">
        <v>130</v>
      </c>
      <c r="K95" s="80">
        <v>728</v>
      </c>
      <c r="L95" s="78">
        <v>100</v>
      </c>
      <c r="M95" s="80">
        <v>271</v>
      </c>
      <c r="N95" s="78">
        <v>120</v>
      </c>
      <c r="O95" s="80">
        <v>239</v>
      </c>
      <c r="P95" s="78">
        <v>108</v>
      </c>
      <c r="Q95" s="80">
        <v>407</v>
      </c>
      <c r="R95" s="78">
        <v>124</v>
      </c>
      <c r="S95" s="80">
        <v>448</v>
      </c>
    </row>
    <row r="96" spans="1:19" ht="10.5" customHeight="1">
      <c r="A96" s="26" t="s">
        <v>75</v>
      </c>
      <c r="B96" s="32"/>
      <c r="C96" s="78">
        <v>0</v>
      </c>
      <c r="D96" s="80">
        <v>33</v>
      </c>
      <c r="E96" s="78">
        <v>0</v>
      </c>
      <c r="F96" s="80">
        <v>57</v>
      </c>
      <c r="G96" s="78">
        <v>0</v>
      </c>
      <c r="H96" s="80">
        <v>81</v>
      </c>
      <c r="I96" s="78"/>
      <c r="J96" s="78">
        <v>0</v>
      </c>
      <c r="K96" s="80">
        <v>24</v>
      </c>
      <c r="L96" s="78">
        <v>0</v>
      </c>
      <c r="M96" s="80">
        <v>31</v>
      </c>
      <c r="N96" s="78">
        <v>0</v>
      </c>
      <c r="O96" s="80">
        <v>11</v>
      </c>
      <c r="P96" s="78">
        <v>0</v>
      </c>
      <c r="Q96" s="80">
        <v>19</v>
      </c>
      <c r="R96" s="78">
        <v>0</v>
      </c>
      <c r="S96" s="80">
        <v>27</v>
      </c>
    </row>
    <row r="97" spans="1:19" ht="10.5" customHeight="1">
      <c r="A97" s="26" t="s">
        <v>76</v>
      </c>
      <c r="B97" s="32"/>
      <c r="C97" s="78">
        <v>0</v>
      </c>
      <c r="D97" s="80">
        <v>0</v>
      </c>
      <c r="E97" s="78">
        <v>0</v>
      </c>
      <c r="F97" s="80">
        <v>0</v>
      </c>
      <c r="G97" s="78">
        <v>0</v>
      </c>
      <c r="H97" s="80">
        <v>0</v>
      </c>
      <c r="I97" s="78"/>
      <c r="J97" s="78">
        <v>8</v>
      </c>
      <c r="K97" s="80">
        <v>418</v>
      </c>
      <c r="L97" s="78">
        <v>8</v>
      </c>
      <c r="M97" s="80">
        <v>142</v>
      </c>
      <c r="N97" s="78">
        <v>0</v>
      </c>
      <c r="O97" s="80">
        <v>0</v>
      </c>
      <c r="P97" s="78">
        <v>0</v>
      </c>
      <c r="Q97" s="80">
        <v>0</v>
      </c>
      <c r="R97" s="78">
        <v>0</v>
      </c>
      <c r="S97" s="80">
        <v>0</v>
      </c>
    </row>
    <row r="98" spans="1:19" ht="10.5" customHeight="1">
      <c r="A98" s="61" t="s">
        <v>146</v>
      </c>
      <c r="B98" s="120"/>
      <c r="C98" s="81">
        <v>0</v>
      </c>
      <c r="D98" s="82">
        <v>111</v>
      </c>
      <c r="E98" s="81">
        <v>0</v>
      </c>
      <c r="F98" s="82">
        <v>171</v>
      </c>
      <c r="G98" s="81">
        <v>0</v>
      </c>
      <c r="H98" s="82">
        <v>108</v>
      </c>
      <c r="I98" s="81"/>
      <c r="J98" s="81">
        <v>0</v>
      </c>
      <c r="K98" s="82">
        <v>24</v>
      </c>
      <c r="L98" s="81">
        <v>0</v>
      </c>
      <c r="M98" s="82">
        <v>39</v>
      </c>
      <c r="N98" s="81">
        <v>0</v>
      </c>
      <c r="O98" s="82">
        <v>37</v>
      </c>
      <c r="P98" s="81">
        <v>0</v>
      </c>
      <c r="Q98" s="82">
        <v>57</v>
      </c>
      <c r="R98" s="81">
        <v>0</v>
      </c>
      <c r="S98" s="82">
        <v>36</v>
      </c>
    </row>
    <row r="99" spans="1:19" ht="10.5" customHeight="1">
      <c r="A99" s="61" t="s">
        <v>77</v>
      </c>
      <c r="B99" s="120"/>
      <c r="C99" s="81">
        <v>216</v>
      </c>
      <c r="D99" s="82">
        <v>0</v>
      </c>
      <c r="E99" s="81">
        <v>104</v>
      </c>
      <c r="F99" s="82">
        <v>0</v>
      </c>
      <c r="G99" s="81">
        <v>96</v>
      </c>
      <c r="H99" s="82">
        <v>4</v>
      </c>
      <c r="I99" s="81"/>
      <c r="J99" s="81">
        <v>59</v>
      </c>
      <c r="K99" s="82">
        <v>1</v>
      </c>
      <c r="L99" s="81">
        <v>44</v>
      </c>
      <c r="M99" s="82">
        <v>1</v>
      </c>
      <c r="N99" s="81">
        <v>54</v>
      </c>
      <c r="O99" s="82">
        <v>0</v>
      </c>
      <c r="P99" s="81">
        <v>26</v>
      </c>
      <c r="Q99" s="82">
        <v>0</v>
      </c>
      <c r="R99" s="81">
        <v>24</v>
      </c>
      <c r="S99" s="82">
        <v>1</v>
      </c>
    </row>
    <row r="100" spans="1:19" ht="10.5" customHeight="1">
      <c r="A100" s="61" t="s">
        <v>78</v>
      </c>
      <c r="B100" s="120"/>
      <c r="C100" s="81">
        <v>4</v>
      </c>
      <c r="D100" s="82">
        <v>820</v>
      </c>
      <c r="E100" s="81">
        <v>4</v>
      </c>
      <c r="F100" s="82">
        <v>941</v>
      </c>
      <c r="G100" s="81">
        <v>0</v>
      </c>
      <c r="H100" s="82">
        <v>792</v>
      </c>
      <c r="I100" s="81"/>
      <c r="J100" s="81">
        <v>8</v>
      </c>
      <c r="K100" s="82">
        <v>458</v>
      </c>
      <c r="L100" s="81">
        <v>8</v>
      </c>
      <c r="M100" s="82">
        <v>351</v>
      </c>
      <c r="N100" s="81">
        <v>2</v>
      </c>
      <c r="O100" s="82">
        <v>372</v>
      </c>
      <c r="P100" s="81">
        <v>2</v>
      </c>
      <c r="Q100" s="82">
        <v>443</v>
      </c>
      <c r="R100" s="81">
        <v>0</v>
      </c>
      <c r="S100" s="82">
        <v>378</v>
      </c>
    </row>
    <row r="101" spans="1:19" ht="10.5" customHeight="1">
      <c r="A101" s="26" t="s">
        <v>79</v>
      </c>
      <c r="B101" s="32"/>
      <c r="C101" s="78">
        <v>20</v>
      </c>
      <c r="D101" s="80">
        <v>392</v>
      </c>
      <c r="E101" s="78">
        <v>36</v>
      </c>
      <c r="F101" s="80">
        <v>436</v>
      </c>
      <c r="G101" s="78">
        <v>52</v>
      </c>
      <c r="H101" s="80">
        <v>208</v>
      </c>
      <c r="I101" s="78"/>
      <c r="J101" s="78">
        <v>21</v>
      </c>
      <c r="K101" s="80">
        <v>491</v>
      </c>
      <c r="L101" s="78">
        <v>8</v>
      </c>
      <c r="M101" s="80">
        <v>146</v>
      </c>
      <c r="N101" s="78">
        <v>5</v>
      </c>
      <c r="O101" s="80">
        <v>178</v>
      </c>
      <c r="P101" s="78">
        <v>9</v>
      </c>
      <c r="Q101" s="80">
        <v>202</v>
      </c>
      <c r="R101" s="78">
        <v>13</v>
      </c>
      <c r="S101" s="80">
        <v>82</v>
      </c>
    </row>
    <row r="102" spans="1:19" ht="10.5" customHeight="1">
      <c r="A102" s="26" t="s">
        <v>168</v>
      </c>
      <c r="B102" s="32"/>
      <c r="C102" s="78">
        <v>0</v>
      </c>
      <c r="D102" s="80">
        <v>0</v>
      </c>
      <c r="E102" s="78">
        <v>56</v>
      </c>
      <c r="F102" s="80">
        <v>69</v>
      </c>
      <c r="G102" s="78">
        <v>84</v>
      </c>
      <c r="H102" s="80">
        <v>100</v>
      </c>
      <c r="I102" s="78"/>
      <c r="J102" s="78"/>
      <c r="K102" s="80"/>
      <c r="L102" s="78"/>
      <c r="M102" s="80"/>
      <c r="N102" s="78">
        <v>0</v>
      </c>
      <c r="O102" s="80">
        <v>0</v>
      </c>
      <c r="P102" s="78">
        <v>14</v>
      </c>
      <c r="Q102" s="80">
        <v>23</v>
      </c>
      <c r="R102" s="78">
        <v>21</v>
      </c>
      <c r="S102" s="80">
        <v>33</v>
      </c>
    </row>
    <row r="103" spans="1:19" ht="10.5" customHeight="1">
      <c r="A103" s="37" t="s">
        <v>80</v>
      </c>
      <c r="B103" s="32"/>
      <c r="C103" s="78">
        <v>0</v>
      </c>
      <c r="D103" s="80">
        <v>240</v>
      </c>
      <c r="E103" s="78">
        <v>0</v>
      </c>
      <c r="F103" s="80">
        <v>225</v>
      </c>
      <c r="G103" s="78">
        <v>0</v>
      </c>
      <c r="H103" s="80">
        <v>525</v>
      </c>
      <c r="I103" s="78"/>
      <c r="J103" s="78">
        <v>0</v>
      </c>
      <c r="K103" s="80">
        <v>38</v>
      </c>
      <c r="L103" s="78">
        <v>0</v>
      </c>
      <c r="M103" s="80">
        <v>0</v>
      </c>
      <c r="N103" s="78">
        <v>0</v>
      </c>
      <c r="O103" s="80">
        <v>80</v>
      </c>
      <c r="P103" s="78">
        <v>0</v>
      </c>
      <c r="Q103" s="80">
        <v>75</v>
      </c>
      <c r="R103" s="78">
        <v>0</v>
      </c>
      <c r="S103" s="80">
        <v>175</v>
      </c>
    </row>
    <row r="104" spans="1:19" ht="10.5" customHeight="1" hidden="1">
      <c r="A104" s="26" t="s">
        <v>81</v>
      </c>
      <c r="B104" s="32"/>
      <c r="C104" s="78">
        <v>0</v>
      </c>
      <c r="D104" s="80">
        <v>0</v>
      </c>
      <c r="E104" s="78">
        <v>0</v>
      </c>
      <c r="F104" s="80">
        <v>0</v>
      </c>
      <c r="G104" s="78"/>
      <c r="H104" s="80"/>
      <c r="I104" s="78"/>
      <c r="J104" s="78">
        <v>0</v>
      </c>
      <c r="K104" s="80">
        <v>77</v>
      </c>
      <c r="L104" s="78">
        <v>0</v>
      </c>
      <c r="M104" s="80">
        <v>0</v>
      </c>
      <c r="N104" s="78"/>
      <c r="O104" s="80"/>
      <c r="P104" s="78"/>
      <c r="Q104" s="80"/>
      <c r="R104" s="78"/>
      <c r="S104" s="80"/>
    </row>
    <row r="105" spans="1:19" ht="10.5" customHeight="1">
      <c r="A105" s="59" t="s">
        <v>82</v>
      </c>
      <c r="B105" s="125"/>
      <c r="C105" s="118">
        <v>0</v>
      </c>
      <c r="D105" s="119">
        <v>579</v>
      </c>
      <c r="E105" s="118">
        <v>0</v>
      </c>
      <c r="F105" s="119">
        <v>748</v>
      </c>
      <c r="G105" s="118">
        <v>0</v>
      </c>
      <c r="H105" s="119">
        <v>1044</v>
      </c>
      <c r="I105" s="118"/>
      <c r="J105" s="118">
        <v>0</v>
      </c>
      <c r="K105" s="119">
        <v>340</v>
      </c>
      <c r="L105" s="118">
        <v>0</v>
      </c>
      <c r="M105" s="119">
        <v>185</v>
      </c>
      <c r="N105" s="118">
        <v>0</v>
      </c>
      <c r="O105" s="119">
        <v>153</v>
      </c>
      <c r="P105" s="118">
        <v>0</v>
      </c>
      <c r="Q105" s="119">
        <v>194</v>
      </c>
      <c r="R105" s="118">
        <v>0</v>
      </c>
      <c r="S105" s="119">
        <v>294</v>
      </c>
    </row>
    <row r="106" spans="1:19" ht="10.5" customHeight="1">
      <c r="A106" s="61" t="s">
        <v>83</v>
      </c>
      <c r="B106" s="120"/>
      <c r="C106" s="81">
        <v>195</v>
      </c>
      <c r="D106" s="82">
        <v>1113</v>
      </c>
      <c r="E106" s="81">
        <v>281</v>
      </c>
      <c r="F106" s="82">
        <v>1033</v>
      </c>
      <c r="G106" s="81">
        <v>417</v>
      </c>
      <c r="H106" s="82">
        <v>1695</v>
      </c>
      <c r="I106" s="81"/>
      <c r="J106" s="81">
        <v>47</v>
      </c>
      <c r="K106" s="82">
        <v>360</v>
      </c>
      <c r="L106" s="81">
        <v>42</v>
      </c>
      <c r="M106" s="82">
        <v>329</v>
      </c>
      <c r="N106" s="81">
        <v>49</v>
      </c>
      <c r="O106" s="82">
        <v>371</v>
      </c>
      <c r="P106" s="81">
        <v>71</v>
      </c>
      <c r="Q106" s="82">
        <v>344</v>
      </c>
      <c r="R106" s="81">
        <v>105</v>
      </c>
      <c r="S106" s="82">
        <v>565</v>
      </c>
    </row>
    <row r="107" spans="1:19" ht="10.5" customHeight="1">
      <c r="A107" s="61" t="s">
        <v>84</v>
      </c>
      <c r="B107" s="120"/>
      <c r="C107" s="81">
        <v>106</v>
      </c>
      <c r="D107" s="82">
        <v>650</v>
      </c>
      <c r="E107" s="81">
        <v>60</v>
      </c>
      <c r="F107" s="82">
        <v>635</v>
      </c>
      <c r="G107" s="81">
        <v>96</v>
      </c>
      <c r="H107" s="82">
        <v>849</v>
      </c>
      <c r="I107" s="81"/>
      <c r="J107" s="81">
        <v>51</v>
      </c>
      <c r="K107" s="82">
        <v>86</v>
      </c>
      <c r="L107" s="81">
        <v>18</v>
      </c>
      <c r="M107" s="82">
        <v>72</v>
      </c>
      <c r="N107" s="81">
        <v>28</v>
      </c>
      <c r="O107" s="82">
        <v>248</v>
      </c>
      <c r="P107" s="81">
        <v>15</v>
      </c>
      <c r="Q107" s="82">
        <v>297</v>
      </c>
      <c r="R107" s="81">
        <v>24</v>
      </c>
      <c r="S107" s="82">
        <v>366</v>
      </c>
    </row>
    <row r="108" spans="1:19" ht="10.5" customHeight="1">
      <c r="A108" s="61" t="s">
        <v>136</v>
      </c>
      <c r="B108" s="120"/>
      <c r="C108" s="81">
        <v>0</v>
      </c>
      <c r="D108" s="82">
        <v>270</v>
      </c>
      <c r="E108" s="81">
        <v>0</v>
      </c>
      <c r="F108" s="82">
        <v>384</v>
      </c>
      <c r="G108" s="81">
        <v>0</v>
      </c>
      <c r="H108" s="82">
        <v>372</v>
      </c>
      <c r="I108" s="81"/>
      <c r="J108" s="81"/>
      <c r="K108" s="82"/>
      <c r="L108" s="81">
        <v>0</v>
      </c>
      <c r="M108" s="82">
        <v>44</v>
      </c>
      <c r="N108" s="81">
        <v>0</v>
      </c>
      <c r="O108" s="82">
        <v>90</v>
      </c>
      <c r="P108" s="81">
        <v>0</v>
      </c>
      <c r="Q108" s="82">
        <v>128</v>
      </c>
      <c r="R108" s="81">
        <v>0</v>
      </c>
      <c r="S108" s="82">
        <v>124</v>
      </c>
    </row>
    <row r="109" spans="1:19" ht="10.5" customHeight="1" hidden="1">
      <c r="A109" s="26" t="s">
        <v>85</v>
      </c>
      <c r="B109" s="32"/>
      <c r="C109" s="78">
        <v>0</v>
      </c>
      <c r="D109" s="80">
        <v>0</v>
      </c>
      <c r="E109" s="78">
        <v>0</v>
      </c>
      <c r="F109" s="80">
        <v>0</v>
      </c>
      <c r="G109" s="78"/>
      <c r="H109" s="80"/>
      <c r="I109" s="78"/>
      <c r="J109" s="78">
        <v>4</v>
      </c>
      <c r="K109" s="80">
        <v>147</v>
      </c>
      <c r="L109" s="78">
        <v>0</v>
      </c>
      <c r="M109" s="80">
        <v>0</v>
      </c>
      <c r="N109" s="78"/>
      <c r="O109" s="80"/>
      <c r="P109" s="78"/>
      <c r="Q109" s="80"/>
      <c r="R109" s="78"/>
      <c r="S109" s="80"/>
    </row>
    <row r="110" spans="1:19" ht="10.5" customHeight="1">
      <c r="A110" s="26" t="s">
        <v>85</v>
      </c>
      <c r="B110" s="32"/>
      <c r="C110" s="78">
        <v>0</v>
      </c>
      <c r="D110" s="80">
        <v>0</v>
      </c>
      <c r="E110" s="78">
        <v>1</v>
      </c>
      <c r="F110" s="80">
        <v>138</v>
      </c>
      <c r="G110" s="78">
        <v>0</v>
      </c>
      <c r="H110" s="80">
        <v>134</v>
      </c>
      <c r="I110" s="78"/>
      <c r="J110" s="78"/>
      <c r="K110" s="80"/>
      <c r="L110" s="78">
        <v>0</v>
      </c>
      <c r="M110" s="80">
        <v>0</v>
      </c>
      <c r="N110" s="78">
        <v>0</v>
      </c>
      <c r="O110" s="80">
        <v>0</v>
      </c>
      <c r="P110" s="78">
        <v>1</v>
      </c>
      <c r="Q110" s="80">
        <v>138</v>
      </c>
      <c r="R110" s="78">
        <v>0</v>
      </c>
      <c r="S110" s="80">
        <v>134</v>
      </c>
    </row>
    <row r="111" spans="1:19" ht="10.5" customHeight="1">
      <c r="A111" s="26" t="s">
        <v>86</v>
      </c>
      <c r="B111" s="32"/>
      <c r="C111" s="78">
        <v>0</v>
      </c>
      <c r="D111" s="80">
        <v>0</v>
      </c>
      <c r="E111" s="78">
        <v>0</v>
      </c>
      <c r="F111" s="80">
        <v>3</v>
      </c>
      <c r="G111" s="78">
        <v>0</v>
      </c>
      <c r="H111" s="80">
        <v>3</v>
      </c>
      <c r="I111" s="78"/>
      <c r="J111" s="78">
        <v>0</v>
      </c>
      <c r="K111" s="80">
        <v>16</v>
      </c>
      <c r="L111" s="78">
        <v>0</v>
      </c>
      <c r="M111" s="80">
        <v>5</v>
      </c>
      <c r="N111" s="78">
        <v>0</v>
      </c>
      <c r="O111" s="80">
        <v>0</v>
      </c>
      <c r="P111" s="78">
        <v>0</v>
      </c>
      <c r="Q111" s="80">
        <v>1</v>
      </c>
      <c r="R111" s="78">
        <v>0</v>
      </c>
      <c r="S111" s="80">
        <v>1</v>
      </c>
    </row>
    <row r="112" spans="1:19" ht="10.5" customHeight="1">
      <c r="A112" s="59" t="s">
        <v>87</v>
      </c>
      <c r="B112" s="125"/>
      <c r="C112" s="118">
        <v>209</v>
      </c>
      <c r="D112" s="119">
        <v>543</v>
      </c>
      <c r="E112" s="118">
        <v>194</v>
      </c>
      <c r="F112" s="119">
        <v>822</v>
      </c>
      <c r="G112" s="118">
        <v>295</v>
      </c>
      <c r="H112" s="119">
        <v>669</v>
      </c>
      <c r="I112" s="118"/>
      <c r="J112" s="118">
        <v>63</v>
      </c>
      <c r="K112" s="119">
        <v>124</v>
      </c>
      <c r="L112" s="118">
        <v>50</v>
      </c>
      <c r="M112" s="119">
        <v>215</v>
      </c>
      <c r="N112" s="118">
        <v>52</v>
      </c>
      <c r="O112" s="119">
        <v>181</v>
      </c>
      <c r="P112" s="118">
        <v>49</v>
      </c>
      <c r="Q112" s="119">
        <v>274</v>
      </c>
      <c r="R112" s="118">
        <v>73</v>
      </c>
      <c r="S112" s="119">
        <v>223</v>
      </c>
    </row>
    <row r="113" spans="1:19" ht="10.5" customHeight="1">
      <c r="A113" s="59" t="s">
        <v>88</v>
      </c>
      <c r="B113" s="125"/>
      <c r="C113" s="118">
        <v>36</v>
      </c>
      <c r="D113" s="119">
        <v>243</v>
      </c>
      <c r="E113" s="118">
        <v>8</v>
      </c>
      <c r="F113" s="119">
        <v>171</v>
      </c>
      <c r="G113" s="118">
        <v>24</v>
      </c>
      <c r="H113" s="119">
        <v>168</v>
      </c>
      <c r="I113" s="118"/>
      <c r="J113" s="118">
        <v>12</v>
      </c>
      <c r="K113" s="119">
        <v>72</v>
      </c>
      <c r="L113" s="118">
        <v>13</v>
      </c>
      <c r="M113" s="119">
        <v>55</v>
      </c>
      <c r="N113" s="118">
        <v>9</v>
      </c>
      <c r="O113" s="119">
        <v>81</v>
      </c>
      <c r="P113" s="118">
        <v>2</v>
      </c>
      <c r="Q113" s="119">
        <v>57</v>
      </c>
      <c r="R113" s="118">
        <v>6</v>
      </c>
      <c r="S113" s="119">
        <v>56</v>
      </c>
    </row>
    <row r="114" spans="1:19" ht="10.5" customHeight="1">
      <c r="A114" s="64" t="s">
        <v>64</v>
      </c>
      <c r="B114" s="65"/>
      <c r="C114" s="94">
        <f>SUM(C95:C113)</f>
        <v>1262</v>
      </c>
      <c r="D114" s="95">
        <f>SUM(D95:D113)</f>
        <v>5525</v>
      </c>
      <c r="E114" s="94">
        <f>SUM(E95:E113)</f>
        <v>1172</v>
      </c>
      <c r="F114" s="95">
        <f>SUM(F95:F113)</f>
        <v>6806</v>
      </c>
      <c r="G114" s="94">
        <f>SUM(G95:G113)</f>
        <v>1560</v>
      </c>
      <c r="H114" s="95">
        <f>SUM(H95:H113)</f>
        <v>7775</v>
      </c>
      <c r="I114" s="94"/>
      <c r="J114" s="94">
        <f>SUM(J95:J113)</f>
        <v>403</v>
      </c>
      <c r="K114" s="95">
        <f>SUM(K95:K113)</f>
        <v>3404</v>
      </c>
      <c r="L114" s="94">
        <v>291</v>
      </c>
      <c r="M114" s="95">
        <v>1886</v>
      </c>
      <c r="N114" s="94">
        <f>SUM(N95:N113)</f>
        <v>319</v>
      </c>
      <c r="O114" s="95">
        <f>SUM(O95:O113)</f>
        <v>2041</v>
      </c>
      <c r="P114" s="94">
        <f>SUM(P95:P113)</f>
        <v>297</v>
      </c>
      <c r="Q114" s="95">
        <f>SUM(Q95:Q113)</f>
        <v>2659</v>
      </c>
      <c r="R114" s="94">
        <f>SUM(R95:R113)</f>
        <v>390</v>
      </c>
      <c r="S114" s="95">
        <f>SUM(S95:S113)</f>
        <v>2943</v>
      </c>
    </row>
    <row r="115" ht="9.75" customHeight="1"/>
    <row r="116" ht="9.75" customHeight="1"/>
    <row r="117" spans="1:6" ht="11.25" customHeight="1">
      <c r="A117" s="6"/>
      <c r="B117" s="7"/>
      <c r="C117" s="8"/>
      <c r="D117" s="8"/>
      <c r="E117" s="8"/>
      <c r="F117" s="8"/>
    </row>
    <row r="118" spans="1:19" ht="12" customHeight="1">
      <c r="A118" s="15" t="s">
        <v>89</v>
      </c>
      <c r="B118" s="2"/>
      <c r="C118" s="155" t="s">
        <v>3</v>
      </c>
      <c r="D118" s="156"/>
      <c r="E118" s="156"/>
      <c r="F118" s="156"/>
      <c r="G118" s="156"/>
      <c r="H118" s="157"/>
      <c r="I118" s="11"/>
      <c r="J118" s="13" t="s">
        <v>4</v>
      </c>
      <c r="K118" s="12"/>
      <c r="L118" s="13" t="s">
        <v>4</v>
      </c>
      <c r="M118" s="12"/>
      <c r="N118" s="12"/>
      <c r="O118" s="14"/>
      <c r="P118" s="12"/>
      <c r="Q118" s="14"/>
      <c r="R118" s="12"/>
      <c r="S118" s="14"/>
    </row>
    <row r="119" spans="1:19" ht="10.5" customHeight="1">
      <c r="A119" s="15"/>
      <c r="B119" s="10"/>
      <c r="C119" s="148" t="s">
        <v>155</v>
      </c>
      <c r="D119" s="17"/>
      <c r="E119" s="16" t="s">
        <v>159</v>
      </c>
      <c r="F119" s="17"/>
      <c r="G119" s="16" t="s">
        <v>163</v>
      </c>
      <c r="H119" s="17"/>
      <c r="I119" s="18"/>
      <c r="J119" s="16" t="s">
        <v>5</v>
      </c>
      <c r="K119" s="16"/>
      <c r="L119" s="16" t="s">
        <v>151</v>
      </c>
      <c r="M119" s="17"/>
      <c r="N119" s="16" t="s">
        <v>155</v>
      </c>
      <c r="O119" s="17"/>
      <c r="P119" s="16" t="s">
        <v>159</v>
      </c>
      <c r="Q119" s="17"/>
      <c r="R119" s="16" t="s">
        <v>163</v>
      </c>
      <c r="S119" s="17"/>
    </row>
    <row r="120" spans="1:19" ht="10.5" customHeight="1" thickBot="1">
      <c r="A120" s="20"/>
      <c r="B120" s="20"/>
      <c r="C120" s="21" t="s">
        <v>6</v>
      </c>
      <c r="D120" s="22" t="s">
        <v>7</v>
      </c>
      <c r="E120" s="21" t="s">
        <v>6</v>
      </c>
      <c r="F120" s="22" t="s">
        <v>7</v>
      </c>
      <c r="G120" s="21" t="s">
        <v>6</v>
      </c>
      <c r="H120" s="22" t="s">
        <v>7</v>
      </c>
      <c r="I120" s="23"/>
      <c r="J120" s="21" t="s">
        <v>6</v>
      </c>
      <c r="K120" s="24" t="s">
        <v>7</v>
      </c>
      <c r="L120" s="21" t="s">
        <v>6</v>
      </c>
      <c r="M120" s="24" t="s">
        <v>7</v>
      </c>
      <c r="N120" s="21" t="s">
        <v>6</v>
      </c>
      <c r="O120" s="24" t="s">
        <v>7</v>
      </c>
      <c r="P120" s="21" t="s">
        <v>6</v>
      </c>
      <c r="Q120" s="24" t="s">
        <v>7</v>
      </c>
      <c r="R120" s="21" t="s">
        <v>6</v>
      </c>
      <c r="S120" s="24" t="s">
        <v>7</v>
      </c>
    </row>
    <row r="121" spans="3:19" ht="10.5" customHeight="1" thickTop="1">
      <c r="C121" s="70"/>
      <c r="D121" s="71"/>
      <c r="E121" s="70"/>
      <c r="F121" s="71"/>
      <c r="G121" s="70"/>
      <c r="H121" s="71"/>
      <c r="I121" s="72"/>
      <c r="J121" s="72"/>
      <c r="K121" s="73"/>
      <c r="L121" s="70"/>
      <c r="M121" s="73"/>
      <c r="N121" s="70"/>
      <c r="O121" s="73"/>
      <c r="P121" s="70"/>
      <c r="Q121" s="73"/>
      <c r="R121" s="70"/>
      <c r="S121" s="73"/>
    </row>
    <row r="122" spans="1:19" ht="10.5" customHeight="1">
      <c r="A122" s="26" t="s">
        <v>161</v>
      </c>
      <c r="C122" s="70">
        <v>0</v>
      </c>
      <c r="D122" s="71">
        <v>0</v>
      </c>
      <c r="E122" s="70">
        <v>58</v>
      </c>
      <c r="F122" s="71">
        <v>13</v>
      </c>
      <c r="G122" s="70">
        <v>64</v>
      </c>
      <c r="H122" s="71">
        <v>20</v>
      </c>
      <c r="I122" s="72"/>
      <c r="J122" s="72"/>
      <c r="K122" s="73"/>
      <c r="L122" s="70">
        <v>0</v>
      </c>
      <c r="M122" s="73">
        <v>0</v>
      </c>
      <c r="N122" s="70">
        <v>0</v>
      </c>
      <c r="O122" s="73">
        <v>0</v>
      </c>
      <c r="P122" s="70">
        <v>47</v>
      </c>
      <c r="Q122" s="73">
        <v>13</v>
      </c>
      <c r="R122" s="70">
        <v>51</v>
      </c>
      <c r="S122" s="73">
        <v>18</v>
      </c>
    </row>
    <row r="123" spans="1:19" ht="10.5" customHeight="1">
      <c r="A123" s="2" t="s">
        <v>90</v>
      </c>
      <c r="B123" s="32"/>
      <c r="C123" s="78">
        <v>56</v>
      </c>
      <c r="D123" s="80">
        <f>14+47.5</f>
        <v>61.5</v>
      </c>
      <c r="E123" s="78">
        <v>0</v>
      </c>
      <c r="F123" s="80">
        <v>90</v>
      </c>
      <c r="G123" s="78">
        <v>0</v>
      </c>
      <c r="H123" s="80">
        <v>70</v>
      </c>
      <c r="I123" s="78"/>
      <c r="J123" s="78">
        <v>4</v>
      </c>
      <c r="K123" s="80">
        <v>41</v>
      </c>
      <c r="L123" s="78">
        <v>51</v>
      </c>
      <c r="M123" s="80">
        <v>19</v>
      </c>
      <c r="N123" s="78">
        <v>44</v>
      </c>
      <c r="O123" s="80">
        <v>24</v>
      </c>
      <c r="P123" s="78">
        <v>0</v>
      </c>
      <c r="Q123" s="80">
        <v>19</v>
      </c>
      <c r="R123" s="78">
        <v>0</v>
      </c>
      <c r="S123" s="80">
        <v>14</v>
      </c>
    </row>
    <row r="124" spans="1:19" ht="10.5" customHeight="1">
      <c r="A124" s="2" t="s">
        <v>91</v>
      </c>
      <c r="B124" s="32"/>
      <c r="C124" s="78">
        <v>59</v>
      </c>
      <c r="D124" s="80">
        <v>149</v>
      </c>
      <c r="E124" s="78">
        <v>77</v>
      </c>
      <c r="F124" s="80">
        <v>142</v>
      </c>
      <c r="G124" s="78">
        <v>100</v>
      </c>
      <c r="H124" s="80">
        <v>101</v>
      </c>
      <c r="I124" s="78"/>
      <c r="J124" s="78"/>
      <c r="K124" s="80"/>
      <c r="L124" s="78">
        <v>60</v>
      </c>
      <c r="M124" s="80">
        <v>102</v>
      </c>
      <c r="N124" s="78">
        <v>54</v>
      </c>
      <c r="O124" s="80">
        <v>120</v>
      </c>
      <c r="P124" s="78">
        <v>65</v>
      </c>
      <c r="Q124" s="80">
        <v>107</v>
      </c>
      <c r="R124" s="78">
        <v>80</v>
      </c>
      <c r="S124" s="80">
        <v>75</v>
      </c>
    </row>
    <row r="125" spans="1:19" ht="10.5" customHeight="1">
      <c r="A125" s="2" t="s">
        <v>92</v>
      </c>
      <c r="B125" s="32"/>
      <c r="C125" s="78">
        <v>160</v>
      </c>
      <c r="D125" s="80">
        <v>106</v>
      </c>
      <c r="E125" s="78">
        <v>194</v>
      </c>
      <c r="F125" s="80">
        <v>101</v>
      </c>
      <c r="G125" s="78">
        <v>175</v>
      </c>
      <c r="H125" s="80">
        <v>119</v>
      </c>
      <c r="I125" s="78"/>
      <c r="J125" s="78">
        <v>116</v>
      </c>
      <c r="K125" s="80">
        <v>49</v>
      </c>
      <c r="L125" s="78">
        <v>64</v>
      </c>
      <c r="M125" s="80">
        <v>40</v>
      </c>
      <c r="N125" s="78">
        <v>75</v>
      </c>
      <c r="O125" s="80">
        <v>39</v>
      </c>
      <c r="P125" s="78">
        <v>94</v>
      </c>
      <c r="Q125" s="80">
        <v>37</v>
      </c>
      <c r="R125" s="78">
        <v>86</v>
      </c>
      <c r="S125" s="80">
        <v>41</v>
      </c>
    </row>
    <row r="126" spans="1:19" ht="10.5" customHeight="1">
      <c r="A126" s="121" t="s">
        <v>93</v>
      </c>
      <c r="B126" s="120"/>
      <c r="C126" s="81">
        <v>110</v>
      </c>
      <c r="D126" s="82">
        <v>82</v>
      </c>
      <c r="E126" s="81">
        <v>110</v>
      </c>
      <c r="F126" s="82">
        <v>82</v>
      </c>
      <c r="G126" s="81">
        <v>118</v>
      </c>
      <c r="H126" s="82">
        <v>96</v>
      </c>
      <c r="I126" s="81"/>
      <c r="J126" s="81">
        <v>64</v>
      </c>
      <c r="K126" s="82">
        <v>37</v>
      </c>
      <c r="L126" s="81">
        <v>54</v>
      </c>
      <c r="M126" s="82">
        <v>51</v>
      </c>
      <c r="N126" s="81">
        <v>55</v>
      </c>
      <c r="O126" s="82">
        <v>39</v>
      </c>
      <c r="P126" s="81">
        <v>55</v>
      </c>
      <c r="Q126" s="82">
        <v>39</v>
      </c>
      <c r="R126" s="81">
        <v>59</v>
      </c>
      <c r="S126" s="82">
        <v>46</v>
      </c>
    </row>
    <row r="127" spans="1:19" ht="10.5" customHeight="1">
      <c r="A127" s="121" t="s">
        <v>94</v>
      </c>
      <c r="B127" s="120"/>
      <c r="C127" s="81">
        <v>125</v>
      </c>
      <c r="D127" s="82">
        <v>0</v>
      </c>
      <c r="E127" s="81">
        <v>146</v>
      </c>
      <c r="F127" s="82">
        <v>0</v>
      </c>
      <c r="G127" s="81">
        <v>157</v>
      </c>
      <c r="H127" s="82">
        <v>0</v>
      </c>
      <c r="I127" s="81"/>
      <c r="J127" s="81">
        <v>40</v>
      </c>
      <c r="K127" s="82">
        <v>4</v>
      </c>
      <c r="L127" s="81">
        <v>129</v>
      </c>
      <c r="M127" s="82">
        <v>0</v>
      </c>
      <c r="N127" s="81">
        <v>125</v>
      </c>
      <c r="O127" s="82">
        <v>0</v>
      </c>
      <c r="P127" s="81">
        <v>144</v>
      </c>
      <c r="Q127" s="82">
        <v>0</v>
      </c>
      <c r="R127" s="81">
        <v>147</v>
      </c>
      <c r="S127" s="82">
        <v>0</v>
      </c>
    </row>
    <row r="128" spans="1:19" ht="10.5" customHeight="1">
      <c r="A128" s="121" t="s">
        <v>89</v>
      </c>
      <c r="B128" s="120"/>
      <c r="C128" s="81">
        <v>0</v>
      </c>
      <c r="D128" s="82">
        <v>0</v>
      </c>
      <c r="E128" s="81">
        <v>0</v>
      </c>
      <c r="F128" s="82">
        <v>0</v>
      </c>
      <c r="G128" s="81">
        <v>0</v>
      </c>
      <c r="H128" s="82">
        <v>0</v>
      </c>
      <c r="I128" s="81"/>
      <c r="J128" s="81"/>
      <c r="K128" s="82"/>
      <c r="L128" s="81">
        <v>0</v>
      </c>
      <c r="M128" s="82">
        <v>83</v>
      </c>
      <c r="N128" s="81">
        <v>0</v>
      </c>
      <c r="O128" s="82">
        <v>86</v>
      </c>
      <c r="P128" s="81">
        <v>0</v>
      </c>
      <c r="Q128" s="82">
        <v>105</v>
      </c>
      <c r="R128" s="81">
        <v>0</v>
      </c>
      <c r="S128" s="82">
        <v>112</v>
      </c>
    </row>
    <row r="129" spans="1:19" s="58" customFormat="1" ht="10.5" customHeight="1">
      <c r="A129" s="132" t="s">
        <v>157</v>
      </c>
      <c r="B129" s="125"/>
      <c r="C129" s="118">
        <v>42</v>
      </c>
      <c r="D129" s="119">
        <v>36</v>
      </c>
      <c r="E129" s="118">
        <v>39</v>
      </c>
      <c r="F129" s="119">
        <v>45</v>
      </c>
      <c r="G129" s="118">
        <v>18</v>
      </c>
      <c r="H129" s="119">
        <v>39</v>
      </c>
      <c r="I129" s="118"/>
      <c r="J129" s="118"/>
      <c r="K129" s="119"/>
      <c r="L129" s="118">
        <v>0</v>
      </c>
      <c r="M129" s="119">
        <v>0</v>
      </c>
      <c r="N129" s="118">
        <v>14</v>
      </c>
      <c r="O129" s="119">
        <v>12</v>
      </c>
      <c r="P129" s="118">
        <v>13</v>
      </c>
      <c r="Q129" s="119">
        <v>15</v>
      </c>
      <c r="R129" s="118">
        <v>6</v>
      </c>
      <c r="S129" s="119">
        <v>13</v>
      </c>
    </row>
    <row r="130" spans="1:19" ht="10.5" customHeight="1">
      <c r="A130" s="2" t="s">
        <v>95</v>
      </c>
      <c r="B130" s="32"/>
      <c r="C130" s="78">
        <v>868</v>
      </c>
      <c r="D130" s="80">
        <v>93</v>
      </c>
      <c r="E130" s="78">
        <v>941</v>
      </c>
      <c r="F130" s="80">
        <v>85</v>
      </c>
      <c r="G130" s="78">
        <v>945</v>
      </c>
      <c r="H130" s="80">
        <v>79</v>
      </c>
      <c r="I130" s="78"/>
      <c r="J130" s="78">
        <v>725</v>
      </c>
      <c r="K130" s="80">
        <v>105</v>
      </c>
      <c r="L130" s="78">
        <v>552</v>
      </c>
      <c r="M130" s="80">
        <v>72</v>
      </c>
      <c r="N130" s="78">
        <v>525</v>
      </c>
      <c r="O130" s="80">
        <v>81</v>
      </c>
      <c r="P130" s="78">
        <v>564</v>
      </c>
      <c r="Q130" s="80">
        <v>72</v>
      </c>
      <c r="R130" s="78">
        <v>572</v>
      </c>
      <c r="S130" s="80">
        <v>67</v>
      </c>
    </row>
    <row r="131" spans="1:19" ht="10.5" customHeight="1">
      <c r="A131" s="2" t="s">
        <v>147</v>
      </c>
      <c r="B131" s="32"/>
      <c r="C131" s="78">
        <v>0</v>
      </c>
      <c r="D131" s="80">
        <v>0</v>
      </c>
      <c r="E131" s="78">
        <v>0</v>
      </c>
      <c r="F131" s="80">
        <v>5</v>
      </c>
      <c r="G131" s="78">
        <v>0</v>
      </c>
      <c r="H131" s="80">
        <v>1</v>
      </c>
      <c r="I131" s="78"/>
      <c r="J131" s="78"/>
      <c r="K131" s="80"/>
      <c r="L131" s="78">
        <v>11</v>
      </c>
      <c r="M131" s="80">
        <v>4</v>
      </c>
      <c r="N131" s="78">
        <v>0</v>
      </c>
      <c r="O131" s="80">
        <v>0</v>
      </c>
      <c r="P131" s="78">
        <v>0</v>
      </c>
      <c r="Q131" s="80">
        <v>2</v>
      </c>
      <c r="R131" s="78">
        <v>0</v>
      </c>
      <c r="S131" s="80">
        <v>1</v>
      </c>
    </row>
    <row r="132" spans="1:19" ht="10.5" customHeight="1">
      <c r="A132" s="2" t="s">
        <v>165</v>
      </c>
      <c r="B132" s="32"/>
      <c r="C132" s="78">
        <v>0</v>
      </c>
      <c r="D132" s="80">
        <v>0</v>
      </c>
      <c r="E132" s="78">
        <v>0</v>
      </c>
      <c r="F132" s="80">
        <v>0</v>
      </c>
      <c r="G132" s="78">
        <v>411</v>
      </c>
      <c r="H132" s="80">
        <v>0</v>
      </c>
      <c r="I132" s="78"/>
      <c r="J132" s="78"/>
      <c r="K132" s="80"/>
      <c r="L132" s="78"/>
      <c r="M132" s="80"/>
      <c r="N132" s="78">
        <v>0</v>
      </c>
      <c r="O132" s="80">
        <v>0</v>
      </c>
      <c r="P132" s="78">
        <v>0</v>
      </c>
      <c r="Q132" s="80">
        <v>0</v>
      </c>
      <c r="R132" s="78">
        <v>137</v>
      </c>
      <c r="S132" s="80">
        <v>0</v>
      </c>
    </row>
    <row r="133" spans="1:19" ht="10.5" customHeight="1">
      <c r="A133" s="121" t="s">
        <v>148</v>
      </c>
      <c r="B133" s="120"/>
      <c r="C133" s="81">
        <v>14</v>
      </c>
      <c r="D133" s="82">
        <v>10</v>
      </c>
      <c r="E133" s="81">
        <v>20</v>
      </c>
      <c r="F133" s="82">
        <v>8</v>
      </c>
      <c r="G133" s="81">
        <v>8</v>
      </c>
      <c r="H133" s="82">
        <v>6</v>
      </c>
      <c r="I133" s="81"/>
      <c r="J133" s="81"/>
      <c r="K133" s="82"/>
      <c r="L133" s="81">
        <v>6</v>
      </c>
      <c r="M133" s="82">
        <v>2</v>
      </c>
      <c r="N133" s="81">
        <v>7</v>
      </c>
      <c r="O133" s="82">
        <v>5</v>
      </c>
      <c r="P133" s="81">
        <v>10</v>
      </c>
      <c r="Q133" s="82">
        <v>4</v>
      </c>
      <c r="R133" s="81">
        <v>4</v>
      </c>
      <c r="S133" s="82">
        <v>3</v>
      </c>
    </row>
    <row r="134" spans="1:19" ht="10.5" customHeight="1">
      <c r="A134" s="121" t="s">
        <v>96</v>
      </c>
      <c r="B134" s="120"/>
      <c r="C134" s="81">
        <v>1264</v>
      </c>
      <c r="D134" s="82">
        <v>24</v>
      </c>
      <c r="E134" s="81">
        <v>1226</v>
      </c>
      <c r="F134" s="82">
        <v>29</v>
      </c>
      <c r="G134" s="81">
        <v>909</v>
      </c>
      <c r="H134" s="82">
        <v>15</v>
      </c>
      <c r="I134" s="81"/>
      <c r="J134" s="81">
        <v>464</v>
      </c>
      <c r="K134" s="82">
        <v>14</v>
      </c>
      <c r="L134" s="81">
        <v>421</v>
      </c>
      <c r="M134" s="82">
        <v>19</v>
      </c>
      <c r="N134" s="81">
        <v>405</v>
      </c>
      <c r="O134" s="82">
        <v>22</v>
      </c>
      <c r="P134" s="81">
        <v>387</v>
      </c>
      <c r="Q134" s="82">
        <v>15</v>
      </c>
      <c r="R134" s="81">
        <v>308</v>
      </c>
      <c r="S134" s="82">
        <v>11</v>
      </c>
    </row>
    <row r="135" spans="1:19" ht="10.5" customHeight="1">
      <c r="A135" s="121" t="s">
        <v>97</v>
      </c>
      <c r="B135" s="120"/>
      <c r="C135" s="81">
        <v>268</v>
      </c>
      <c r="D135" s="82">
        <v>75</v>
      </c>
      <c r="E135" s="81">
        <v>225</v>
      </c>
      <c r="F135" s="82">
        <v>102</v>
      </c>
      <c r="G135" s="81">
        <v>241</v>
      </c>
      <c r="H135" s="82">
        <v>97</v>
      </c>
      <c r="I135" s="81"/>
      <c r="J135" s="81">
        <v>203</v>
      </c>
      <c r="K135" s="82">
        <v>80</v>
      </c>
      <c r="L135" s="81">
        <v>162</v>
      </c>
      <c r="M135" s="82">
        <v>34</v>
      </c>
      <c r="N135" s="81">
        <v>182</v>
      </c>
      <c r="O135" s="82">
        <v>46</v>
      </c>
      <c r="P135" s="81">
        <v>154</v>
      </c>
      <c r="Q135" s="82">
        <v>64</v>
      </c>
      <c r="R135" s="81">
        <v>158</v>
      </c>
      <c r="S135" s="82">
        <v>60</v>
      </c>
    </row>
    <row r="136" spans="1:19" ht="10.5" customHeight="1">
      <c r="A136" s="132" t="s">
        <v>98</v>
      </c>
      <c r="B136" s="125"/>
      <c r="C136" s="118">
        <v>286.5</v>
      </c>
      <c r="D136" s="119">
        <v>150</v>
      </c>
      <c r="E136" s="118">
        <v>331</v>
      </c>
      <c r="F136" s="119">
        <v>153</v>
      </c>
      <c r="G136" s="118">
        <v>317</v>
      </c>
      <c r="H136" s="119">
        <v>138</v>
      </c>
      <c r="I136" s="118">
        <v>254</v>
      </c>
      <c r="J136" s="118">
        <v>186</v>
      </c>
      <c r="K136" s="119">
        <v>77</v>
      </c>
      <c r="L136" s="118">
        <v>229</v>
      </c>
      <c r="M136" s="119">
        <v>75</v>
      </c>
      <c r="N136" s="118">
        <v>202</v>
      </c>
      <c r="O136" s="119">
        <v>82</v>
      </c>
      <c r="P136" s="118">
        <v>212</v>
      </c>
      <c r="Q136" s="119">
        <v>92</v>
      </c>
      <c r="R136" s="118">
        <v>192</v>
      </c>
      <c r="S136" s="119">
        <v>78</v>
      </c>
    </row>
    <row r="137" spans="1:19" ht="10.5" customHeight="1">
      <c r="A137" s="132" t="s">
        <v>99</v>
      </c>
      <c r="B137" s="125"/>
      <c r="C137" s="118">
        <v>508</v>
      </c>
      <c r="D137" s="119">
        <v>521</v>
      </c>
      <c r="E137" s="118">
        <v>482</v>
      </c>
      <c r="F137" s="119">
        <v>575</v>
      </c>
      <c r="G137" s="118">
        <v>482</v>
      </c>
      <c r="H137" s="119">
        <v>593</v>
      </c>
      <c r="I137" s="118"/>
      <c r="J137" s="118">
        <v>309</v>
      </c>
      <c r="K137" s="119">
        <v>235</v>
      </c>
      <c r="L137" s="118">
        <v>170</v>
      </c>
      <c r="M137" s="119">
        <v>218</v>
      </c>
      <c r="N137" s="118">
        <v>171</v>
      </c>
      <c r="O137" s="119">
        <v>208</v>
      </c>
      <c r="P137" s="118">
        <v>162</v>
      </c>
      <c r="Q137" s="119">
        <v>223</v>
      </c>
      <c r="R137" s="118">
        <v>162</v>
      </c>
      <c r="S137" s="119">
        <v>236</v>
      </c>
    </row>
    <row r="138" spans="1:19" ht="10.5" customHeight="1">
      <c r="A138" s="132" t="s">
        <v>100</v>
      </c>
      <c r="B138" s="125"/>
      <c r="C138" s="118">
        <v>4</v>
      </c>
      <c r="D138" s="119">
        <v>159</v>
      </c>
      <c r="E138" s="118">
        <v>0</v>
      </c>
      <c r="F138" s="119">
        <v>129</v>
      </c>
      <c r="G138" s="118">
        <v>0</v>
      </c>
      <c r="H138" s="119">
        <v>87</v>
      </c>
      <c r="I138" s="118"/>
      <c r="J138" s="118">
        <v>0</v>
      </c>
      <c r="K138" s="119">
        <v>29</v>
      </c>
      <c r="L138" s="118">
        <v>4</v>
      </c>
      <c r="M138" s="119">
        <v>40</v>
      </c>
      <c r="N138" s="118">
        <v>1</v>
      </c>
      <c r="O138" s="119">
        <v>43</v>
      </c>
      <c r="P138" s="118">
        <v>0</v>
      </c>
      <c r="Q138" s="119">
        <v>34</v>
      </c>
      <c r="R138" s="118">
        <v>0</v>
      </c>
      <c r="S138" s="119">
        <v>26</v>
      </c>
    </row>
    <row r="139" spans="1:19" ht="10.5" customHeight="1">
      <c r="A139" s="121" t="s">
        <v>101</v>
      </c>
      <c r="B139" s="120"/>
      <c r="C139" s="81">
        <v>94</v>
      </c>
      <c r="D139" s="82">
        <v>28</v>
      </c>
      <c r="E139" s="81">
        <v>62</v>
      </c>
      <c r="F139" s="82">
        <v>29</v>
      </c>
      <c r="G139" s="81">
        <v>71</v>
      </c>
      <c r="H139" s="82">
        <v>39</v>
      </c>
      <c r="I139" s="81"/>
      <c r="J139" s="81">
        <v>34</v>
      </c>
      <c r="K139" s="82">
        <v>1</v>
      </c>
      <c r="L139" s="81">
        <v>48</v>
      </c>
      <c r="M139" s="82">
        <v>26</v>
      </c>
      <c r="N139" s="81">
        <v>36</v>
      </c>
      <c r="O139" s="82">
        <v>15</v>
      </c>
      <c r="P139" s="81">
        <v>24</v>
      </c>
      <c r="Q139" s="82">
        <v>16</v>
      </c>
      <c r="R139" s="81">
        <v>33</v>
      </c>
      <c r="S139" s="82">
        <v>18</v>
      </c>
    </row>
    <row r="140" spans="1:19" ht="10.5" customHeight="1">
      <c r="A140" s="121" t="s">
        <v>102</v>
      </c>
      <c r="B140" s="120"/>
      <c r="C140" s="81">
        <v>0</v>
      </c>
      <c r="D140" s="82">
        <v>8</v>
      </c>
      <c r="E140" s="81">
        <v>0</v>
      </c>
      <c r="F140" s="82">
        <v>8</v>
      </c>
      <c r="G140" s="81">
        <v>0</v>
      </c>
      <c r="H140" s="82">
        <v>10</v>
      </c>
      <c r="I140" s="81"/>
      <c r="J140" s="81"/>
      <c r="K140" s="82"/>
      <c r="L140" s="81">
        <v>0</v>
      </c>
      <c r="M140" s="82">
        <v>10</v>
      </c>
      <c r="N140" s="81">
        <v>0</v>
      </c>
      <c r="O140" s="82">
        <v>4</v>
      </c>
      <c r="P140" s="81">
        <v>0</v>
      </c>
      <c r="Q140" s="82">
        <v>4</v>
      </c>
      <c r="R140" s="81">
        <v>0</v>
      </c>
      <c r="S140" s="82">
        <v>5</v>
      </c>
    </row>
    <row r="141" spans="1:19" ht="10.5" customHeight="1">
      <c r="A141" s="121" t="s">
        <v>103</v>
      </c>
      <c r="B141" s="120"/>
      <c r="C141" s="81">
        <v>47</v>
      </c>
      <c r="D141" s="82">
        <v>34.5</v>
      </c>
      <c r="E141" s="81">
        <v>39</v>
      </c>
      <c r="F141" s="82">
        <v>41</v>
      </c>
      <c r="G141" s="81">
        <v>30</v>
      </c>
      <c r="H141" s="82">
        <v>35</v>
      </c>
      <c r="I141" s="81"/>
      <c r="J141" s="81"/>
      <c r="K141" s="82"/>
      <c r="L141" s="81">
        <v>28</v>
      </c>
      <c r="M141" s="82">
        <v>17</v>
      </c>
      <c r="N141" s="81">
        <v>35</v>
      </c>
      <c r="O141" s="82">
        <v>21</v>
      </c>
      <c r="P141" s="81">
        <v>28</v>
      </c>
      <c r="Q141" s="82">
        <v>22</v>
      </c>
      <c r="R141" s="81">
        <v>20</v>
      </c>
      <c r="S141" s="82">
        <v>19</v>
      </c>
    </row>
    <row r="142" spans="1:19" ht="10.5" customHeight="1">
      <c r="A142" s="132" t="s">
        <v>143</v>
      </c>
      <c r="B142" s="125"/>
      <c r="C142" s="118">
        <v>0</v>
      </c>
      <c r="D142" s="119">
        <v>0</v>
      </c>
      <c r="E142" s="118">
        <v>0</v>
      </c>
      <c r="F142" s="119">
        <v>3</v>
      </c>
      <c r="G142" s="118">
        <v>0</v>
      </c>
      <c r="H142" s="119">
        <v>3</v>
      </c>
      <c r="I142" s="118"/>
      <c r="J142" s="118"/>
      <c r="K142" s="119"/>
      <c r="L142" s="118">
        <v>0</v>
      </c>
      <c r="M142" s="119">
        <v>0</v>
      </c>
      <c r="N142" s="118">
        <v>0</v>
      </c>
      <c r="O142" s="119">
        <v>0</v>
      </c>
      <c r="P142" s="118">
        <v>0</v>
      </c>
      <c r="Q142" s="119">
        <v>3</v>
      </c>
      <c r="R142" s="118">
        <v>0</v>
      </c>
      <c r="S142" s="119">
        <v>1</v>
      </c>
    </row>
    <row r="143" spans="1:19" ht="10.5" customHeight="1">
      <c r="A143" s="132" t="s">
        <v>135</v>
      </c>
      <c r="B143" s="125"/>
      <c r="C143" s="118">
        <v>0</v>
      </c>
      <c r="D143" s="119">
        <v>2</v>
      </c>
      <c r="E143" s="118">
        <v>0</v>
      </c>
      <c r="F143" s="119">
        <v>0</v>
      </c>
      <c r="G143" s="118">
        <v>4</v>
      </c>
      <c r="H143" s="119">
        <v>2</v>
      </c>
      <c r="I143" s="118"/>
      <c r="J143" s="118">
        <v>5</v>
      </c>
      <c r="K143" s="119">
        <v>14</v>
      </c>
      <c r="L143" s="118">
        <v>2</v>
      </c>
      <c r="M143" s="119">
        <v>8</v>
      </c>
      <c r="N143" s="118">
        <v>0</v>
      </c>
      <c r="O143" s="119">
        <v>2</v>
      </c>
      <c r="P143" s="118">
        <v>0</v>
      </c>
      <c r="Q143" s="119">
        <v>0</v>
      </c>
      <c r="R143" s="118">
        <v>4</v>
      </c>
      <c r="S143" s="119">
        <v>2</v>
      </c>
    </row>
    <row r="144" spans="1:19" ht="10.5" customHeight="1">
      <c r="A144" s="132" t="s">
        <v>104</v>
      </c>
      <c r="B144" s="125"/>
      <c r="C144" s="118">
        <v>1410</v>
      </c>
      <c r="D144" s="119">
        <v>579.5</v>
      </c>
      <c r="E144" s="118">
        <v>1583</v>
      </c>
      <c r="F144" s="119">
        <v>579</v>
      </c>
      <c r="G144" s="118">
        <v>1571</v>
      </c>
      <c r="H144" s="119">
        <v>548</v>
      </c>
      <c r="I144" s="118"/>
      <c r="J144" s="118">
        <v>725</v>
      </c>
      <c r="K144" s="119">
        <v>230</v>
      </c>
      <c r="L144" s="118">
        <v>592</v>
      </c>
      <c r="M144" s="119">
        <v>225</v>
      </c>
      <c r="N144" s="118">
        <v>605</v>
      </c>
      <c r="O144" s="119">
        <v>209</v>
      </c>
      <c r="P144" s="118">
        <v>671</v>
      </c>
      <c r="Q144" s="119">
        <v>201</v>
      </c>
      <c r="R144" s="118">
        <v>658</v>
      </c>
      <c r="S144" s="119">
        <v>194</v>
      </c>
    </row>
    <row r="145" spans="1:19" ht="10.5" customHeight="1">
      <c r="A145" s="42" t="s">
        <v>62</v>
      </c>
      <c r="B145" s="46"/>
      <c r="C145" s="90">
        <f>SUM(C123:C144)</f>
        <v>5315.5</v>
      </c>
      <c r="D145" s="89">
        <f>SUM(D123:D144)</f>
        <v>2118.5</v>
      </c>
      <c r="E145" s="89">
        <f>SUM(E122:E144)</f>
        <v>5533</v>
      </c>
      <c r="F145" s="89">
        <f>SUM(F122:F144)</f>
        <v>2219</v>
      </c>
      <c r="G145" s="89">
        <f>SUM(G122:G144)</f>
        <v>5621</v>
      </c>
      <c r="H145" s="89">
        <f>SUM(H122:H144)</f>
        <v>2098</v>
      </c>
      <c r="I145" s="90"/>
      <c r="J145" s="90">
        <f>SUM(J123:J144)</f>
        <v>2875</v>
      </c>
      <c r="K145" s="91">
        <f>SUM(K123:K144)</f>
        <v>916</v>
      </c>
      <c r="L145" s="90">
        <v>2583</v>
      </c>
      <c r="M145" s="91">
        <v>1045</v>
      </c>
      <c r="N145" s="90">
        <f>SUM(N123:N144)</f>
        <v>2536</v>
      </c>
      <c r="O145" s="91">
        <f>SUM(O123:O144)</f>
        <v>1058</v>
      </c>
      <c r="P145" s="90">
        <f>SUM(P122:P144)</f>
        <v>2630</v>
      </c>
      <c r="Q145" s="91">
        <f>SUM(Q122:Q144)</f>
        <v>1087</v>
      </c>
      <c r="R145" s="90">
        <f>SUM(R122:R144)</f>
        <v>2677</v>
      </c>
      <c r="S145" s="91">
        <f>SUM(S122:S144)</f>
        <v>1040</v>
      </c>
    </row>
    <row r="146" spans="1:19" ht="10.5" customHeight="1">
      <c r="A146" s="61" t="s">
        <v>105</v>
      </c>
      <c r="B146" s="124"/>
      <c r="C146" s="81">
        <v>3392</v>
      </c>
      <c r="D146" s="82">
        <v>1294.5</v>
      </c>
      <c r="E146" s="81">
        <v>3498</v>
      </c>
      <c r="F146" s="82">
        <v>1296</v>
      </c>
      <c r="G146" s="81">
        <v>3487</v>
      </c>
      <c r="H146" s="82">
        <v>1194</v>
      </c>
      <c r="I146" s="81"/>
      <c r="J146" s="81">
        <v>882</v>
      </c>
      <c r="K146" s="82">
        <v>278</v>
      </c>
      <c r="L146" s="81">
        <v>1275</v>
      </c>
      <c r="M146" s="82">
        <v>383</v>
      </c>
      <c r="N146" s="81">
        <v>1291</v>
      </c>
      <c r="O146" s="82">
        <v>352</v>
      </c>
      <c r="P146" s="81">
        <v>1340</v>
      </c>
      <c r="Q146" s="82">
        <v>369</v>
      </c>
      <c r="R146" s="81">
        <v>1331</v>
      </c>
      <c r="S146" s="82">
        <v>330</v>
      </c>
    </row>
    <row r="147" spans="1:19" ht="10.5" customHeight="1">
      <c r="A147" s="42" t="s">
        <v>62</v>
      </c>
      <c r="B147" s="41"/>
      <c r="C147" s="90">
        <f aca="true" t="shared" si="4" ref="C147:H147">C146+C145</f>
        <v>8707.5</v>
      </c>
      <c r="D147" s="89">
        <f t="shared" si="4"/>
        <v>3413</v>
      </c>
      <c r="E147" s="90">
        <f t="shared" si="4"/>
        <v>9031</v>
      </c>
      <c r="F147" s="89">
        <f t="shared" si="4"/>
        <v>3515</v>
      </c>
      <c r="G147" s="90">
        <f t="shared" si="4"/>
        <v>9108</v>
      </c>
      <c r="H147" s="89">
        <f t="shared" si="4"/>
        <v>3292</v>
      </c>
      <c r="I147" s="96"/>
      <c r="J147" s="96"/>
      <c r="K147" s="96"/>
      <c r="L147" s="90">
        <v>3858</v>
      </c>
      <c r="M147" s="91">
        <v>1428</v>
      </c>
      <c r="N147" s="90">
        <f aca="true" t="shared" si="5" ref="N147:S147">N146+N145</f>
        <v>3827</v>
      </c>
      <c r="O147" s="91">
        <f t="shared" si="5"/>
        <v>1410</v>
      </c>
      <c r="P147" s="90">
        <f t="shared" si="5"/>
        <v>3970</v>
      </c>
      <c r="Q147" s="91">
        <f t="shared" si="5"/>
        <v>1456</v>
      </c>
      <c r="R147" s="90">
        <f t="shared" si="5"/>
        <v>4008</v>
      </c>
      <c r="S147" s="91">
        <f t="shared" si="5"/>
        <v>1370</v>
      </c>
    </row>
    <row r="148" spans="1:19" ht="10.5" customHeight="1">
      <c r="A148" s="2" t="s">
        <v>63</v>
      </c>
      <c r="B148" s="46"/>
      <c r="C148" s="86">
        <v>32</v>
      </c>
      <c r="D148" s="88">
        <v>0</v>
      </c>
      <c r="E148" s="86">
        <v>32</v>
      </c>
      <c r="F148" s="88">
        <v>0</v>
      </c>
      <c r="G148" s="86">
        <v>16</v>
      </c>
      <c r="H148" s="88">
        <v>12</v>
      </c>
      <c r="I148" s="97"/>
      <c r="J148" s="97"/>
      <c r="K148" s="97"/>
      <c r="L148" s="86">
        <v>0</v>
      </c>
      <c r="M148" s="88">
        <v>0</v>
      </c>
      <c r="N148" s="86">
        <v>2</v>
      </c>
      <c r="O148" s="144" t="s">
        <v>158</v>
      </c>
      <c r="P148" s="86">
        <v>2</v>
      </c>
      <c r="Q148" s="144" t="s">
        <v>158</v>
      </c>
      <c r="R148" s="86">
        <v>1</v>
      </c>
      <c r="S148" s="144">
        <v>1</v>
      </c>
    </row>
    <row r="149" spans="1:19" ht="10.5" customHeight="1">
      <c r="A149" s="62" t="s">
        <v>64</v>
      </c>
      <c r="B149" s="66"/>
      <c r="C149" s="137">
        <f>C148+C147</f>
        <v>8739.5</v>
      </c>
      <c r="D149" s="95">
        <f>D147+D148</f>
        <v>3413</v>
      </c>
      <c r="E149" s="137">
        <f>E148+E147</f>
        <v>9063</v>
      </c>
      <c r="F149" s="95">
        <f>F147+F148</f>
        <v>3515</v>
      </c>
      <c r="G149" s="137">
        <f>G148+G147</f>
        <v>9124</v>
      </c>
      <c r="H149" s="95">
        <f>H147+H148</f>
        <v>3304</v>
      </c>
      <c r="I149" s="94"/>
      <c r="J149" s="94">
        <f>J145+J146</f>
        <v>3757</v>
      </c>
      <c r="K149" s="95">
        <f>K145+K146</f>
        <v>1194</v>
      </c>
      <c r="L149" s="94">
        <v>3858</v>
      </c>
      <c r="M149" s="95">
        <v>1428</v>
      </c>
      <c r="N149" s="94">
        <f aca="true" t="shared" si="6" ref="N149:S149">N147+N148</f>
        <v>3829</v>
      </c>
      <c r="O149" s="95">
        <f t="shared" si="6"/>
        <v>1410</v>
      </c>
      <c r="P149" s="94">
        <f t="shared" si="6"/>
        <v>3972</v>
      </c>
      <c r="Q149" s="95">
        <f t="shared" si="6"/>
        <v>1456</v>
      </c>
      <c r="R149" s="94">
        <f t="shared" si="6"/>
        <v>4009</v>
      </c>
      <c r="S149" s="95">
        <f t="shared" si="6"/>
        <v>1371</v>
      </c>
    </row>
    <row r="150" ht="10.5" customHeight="1"/>
    <row r="151" spans="1:19" ht="21" customHeight="1">
      <c r="A151" s="138" t="s">
        <v>150</v>
      </c>
      <c r="B151" s="143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ht="21" customHeight="1">
      <c r="A152" s="138" t="s">
        <v>0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</row>
    <row r="153" spans="1:19" ht="20.25" customHeight="1">
      <c r="A153" s="138" t="s">
        <v>1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</row>
    <row r="154" spans="1:19" ht="10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 customHeight="1">
      <c r="A155" s="15" t="s">
        <v>106</v>
      </c>
      <c r="C155" s="47" t="s">
        <v>3</v>
      </c>
      <c r="D155" s="48"/>
      <c r="E155" s="48"/>
      <c r="F155" s="49"/>
      <c r="G155" s="48"/>
      <c r="H155" s="49"/>
      <c r="I155" s="11"/>
      <c r="J155" s="13" t="s">
        <v>4</v>
      </c>
      <c r="K155" s="12"/>
      <c r="L155" s="13" t="s">
        <v>4</v>
      </c>
      <c r="M155" s="12"/>
      <c r="N155" s="12"/>
      <c r="O155" s="14"/>
      <c r="P155" s="12"/>
      <c r="Q155" s="14"/>
      <c r="R155" s="12"/>
      <c r="S155" s="14"/>
    </row>
    <row r="156" spans="1:19" ht="12.75" customHeight="1">
      <c r="A156" s="50" t="s">
        <v>107</v>
      </c>
      <c r="B156" s="39"/>
      <c r="C156" s="148" t="s">
        <v>155</v>
      </c>
      <c r="D156" s="17"/>
      <c r="E156" s="16" t="s">
        <v>159</v>
      </c>
      <c r="F156" s="17"/>
      <c r="G156" s="16" t="s">
        <v>163</v>
      </c>
      <c r="H156" s="17"/>
      <c r="I156" s="18"/>
      <c r="J156" s="16" t="s">
        <v>5</v>
      </c>
      <c r="K156" s="16"/>
      <c r="L156" s="16" t="s">
        <v>151</v>
      </c>
      <c r="M156" s="17"/>
      <c r="N156" s="16" t="s">
        <v>155</v>
      </c>
      <c r="O156" s="17"/>
      <c r="P156" s="16" t="s">
        <v>159</v>
      </c>
      <c r="Q156" s="17"/>
      <c r="R156" s="16" t="s">
        <v>163</v>
      </c>
      <c r="S156" s="17"/>
    </row>
    <row r="157" spans="1:19" ht="12.75" customHeight="1" thickBot="1">
      <c r="A157" s="51"/>
      <c r="B157" s="52"/>
      <c r="C157" s="21" t="s">
        <v>6</v>
      </c>
      <c r="D157" s="22" t="s">
        <v>7</v>
      </c>
      <c r="E157" s="21" t="s">
        <v>6</v>
      </c>
      <c r="F157" s="22" t="s">
        <v>7</v>
      </c>
      <c r="G157" s="21" t="s">
        <v>6</v>
      </c>
      <c r="H157" s="22" t="s">
        <v>7</v>
      </c>
      <c r="I157" s="23"/>
      <c r="J157" s="21" t="s">
        <v>6</v>
      </c>
      <c r="K157" s="24" t="s">
        <v>7</v>
      </c>
      <c r="L157" s="21" t="s">
        <v>6</v>
      </c>
      <c r="M157" s="24" t="s">
        <v>7</v>
      </c>
      <c r="N157" s="21" t="s">
        <v>6</v>
      </c>
      <c r="O157" s="24" t="s">
        <v>7</v>
      </c>
      <c r="P157" s="21" t="s">
        <v>6</v>
      </c>
      <c r="Q157" s="24" t="s">
        <v>7</v>
      </c>
      <c r="R157" s="21" t="s">
        <v>6</v>
      </c>
      <c r="S157" s="24" t="s">
        <v>7</v>
      </c>
    </row>
    <row r="158" spans="2:19" ht="10.5" customHeight="1" thickTop="1">
      <c r="B158" s="32"/>
      <c r="C158" s="68"/>
      <c r="D158" s="69"/>
      <c r="E158" s="68"/>
      <c r="F158" s="69"/>
      <c r="G158" s="68"/>
      <c r="H158" s="69"/>
      <c r="I158" s="68"/>
      <c r="J158" s="68"/>
      <c r="K158" s="69"/>
      <c r="L158" s="68"/>
      <c r="M158" s="69"/>
      <c r="N158" s="68"/>
      <c r="O158" s="69"/>
      <c r="P158" s="68"/>
      <c r="Q158" s="69"/>
      <c r="R158" s="68"/>
      <c r="S158" s="69"/>
    </row>
    <row r="159" spans="1:19" ht="10.5" customHeight="1">
      <c r="A159" s="2" t="s">
        <v>108</v>
      </c>
      <c r="B159" s="32"/>
      <c r="C159" s="98">
        <v>0</v>
      </c>
      <c r="D159" s="99">
        <v>191</v>
      </c>
      <c r="E159" s="98">
        <v>0</v>
      </c>
      <c r="F159" s="99">
        <v>211</v>
      </c>
      <c r="G159" s="98">
        <v>0</v>
      </c>
      <c r="H159" s="99">
        <v>304</v>
      </c>
      <c r="I159" s="98"/>
      <c r="J159" s="98">
        <v>0</v>
      </c>
      <c r="K159" s="99">
        <v>24</v>
      </c>
      <c r="L159" s="98">
        <v>0</v>
      </c>
      <c r="M159" s="99">
        <v>17</v>
      </c>
      <c r="N159" s="98">
        <v>0</v>
      </c>
      <c r="O159" s="99">
        <v>43</v>
      </c>
      <c r="P159" s="98">
        <v>0</v>
      </c>
      <c r="Q159" s="99">
        <v>41</v>
      </c>
      <c r="R159" s="98">
        <v>0</v>
      </c>
      <c r="S159" s="99">
        <v>54</v>
      </c>
    </row>
    <row r="160" spans="1:19" ht="10.5" customHeight="1">
      <c r="A160" s="2" t="s">
        <v>109</v>
      </c>
      <c r="B160" s="32"/>
      <c r="C160" s="98">
        <v>20</v>
      </c>
      <c r="D160" s="99">
        <v>603</v>
      </c>
      <c r="E160" s="98">
        <v>12</v>
      </c>
      <c r="F160" s="99">
        <v>806</v>
      </c>
      <c r="G160" s="98">
        <v>63</v>
      </c>
      <c r="H160" s="99">
        <v>818</v>
      </c>
      <c r="I160" s="98"/>
      <c r="J160" s="98">
        <v>25</v>
      </c>
      <c r="K160" s="99">
        <v>113</v>
      </c>
      <c r="L160" s="98">
        <v>8</v>
      </c>
      <c r="M160" s="99">
        <v>147</v>
      </c>
      <c r="N160" s="98">
        <v>5</v>
      </c>
      <c r="O160" s="99">
        <v>125</v>
      </c>
      <c r="P160" s="98">
        <v>3</v>
      </c>
      <c r="Q160" s="99">
        <v>142</v>
      </c>
      <c r="R160" s="98">
        <v>16</v>
      </c>
      <c r="S160" s="99">
        <v>152</v>
      </c>
    </row>
    <row r="161" spans="1:19" ht="10.5" customHeight="1">
      <c r="A161" s="2" t="s">
        <v>110</v>
      </c>
      <c r="B161" s="32"/>
      <c r="C161" s="98">
        <v>0</v>
      </c>
      <c r="D161" s="99">
        <v>213</v>
      </c>
      <c r="E161" s="98">
        <v>0</v>
      </c>
      <c r="F161" s="99">
        <v>286</v>
      </c>
      <c r="G161" s="98">
        <v>16</v>
      </c>
      <c r="H161" s="99">
        <v>251</v>
      </c>
      <c r="I161" s="98"/>
      <c r="J161" s="98">
        <v>1</v>
      </c>
      <c r="K161" s="99">
        <v>39</v>
      </c>
      <c r="L161" s="98">
        <v>0</v>
      </c>
      <c r="M161" s="99">
        <v>47</v>
      </c>
      <c r="N161" s="98">
        <v>0</v>
      </c>
      <c r="O161" s="99">
        <v>42</v>
      </c>
      <c r="P161" s="98">
        <v>0</v>
      </c>
      <c r="Q161" s="99">
        <v>44</v>
      </c>
      <c r="R161" s="98">
        <v>4</v>
      </c>
      <c r="S161" s="99">
        <v>42</v>
      </c>
    </row>
    <row r="162" spans="1:19" ht="10.5" customHeight="1">
      <c r="A162" s="121" t="s">
        <v>111</v>
      </c>
      <c r="B162" s="120"/>
      <c r="C162" s="122">
        <v>8</v>
      </c>
      <c r="D162" s="123">
        <v>466</v>
      </c>
      <c r="E162" s="122">
        <v>8</v>
      </c>
      <c r="F162" s="123">
        <v>555</v>
      </c>
      <c r="G162" s="122">
        <v>4</v>
      </c>
      <c r="H162" s="123">
        <v>603</v>
      </c>
      <c r="I162" s="122"/>
      <c r="J162" s="122">
        <v>3</v>
      </c>
      <c r="K162" s="123">
        <v>38</v>
      </c>
      <c r="L162" s="122">
        <v>23</v>
      </c>
      <c r="M162" s="123">
        <v>135</v>
      </c>
      <c r="N162" s="122">
        <v>2</v>
      </c>
      <c r="O162" s="123">
        <v>131</v>
      </c>
      <c r="P162" s="122">
        <v>2</v>
      </c>
      <c r="Q162" s="123">
        <v>144</v>
      </c>
      <c r="R162" s="122">
        <v>1</v>
      </c>
      <c r="S162" s="123">
        <v>151</v>
      </c>
    </row>
    <row r="163" spans="1:19" ht="10.5" customHeight="1">
      <c r="A163" s="121" t="s">
        <v>112</v>
      </c>
      <c r="B163" s="120"/>
      <c r="C163" s="122">
        <v>0</v>
      </c>
      <c r="D163" s="123">
        <v>540</v>
      </c>
      <c r="E163" s="122">
        <v>0</v>
      </c>
      <c r="F163" s="123">
        <v>336</v>
      </c>
      <c r="G163" s="122">
        <v>0</v>
      </c>
      <c r="H163" s="123">
        <v>540</v>
      </c>
      <c r="I163" s="122">
        <v>0</v>
      </c>
      <c r="J163" s="122">
        <v>0</v>
      </c>
      <c r="K163" s="123">
        <v>0</v>
      </c>
      <c r="L163" s="122">
        <v>0</v>
      </c>
      <c r="M163" s="123">
        <v>41</v>
      </c>
      <c r="N163" s="122">
        <v>0</v>
      </c>
      <c r="O163" s="123">
        <v>46</v>
      </c>
      <c r="P163" s="122">
        <v>0</v>
      </c>
      <c r="Q163" s="123">
        <v>28</v>
      </c>
      <c r="R163" s="122">
        <v>0</v>
      </c>
      <c r="S163" s="123">
        <v>45</v>
      </c>
    </row>
    <row r="164" spans="1:19" ht="10.5" customHeight="1">
      <c r="A164" s="121" t="s">
        <v>113</v>
      </c>
      <c r="B164" s="120"/>
      <c r="C164" s="122">
        <v>0</v>
      </c>
      <c r="D164" s="123">
        <v>490</v>
      </c>
      <c r="E164" s="122">
        <v>0</v>
      </c>
      <c r="F164" s="123">
        <v>617</v>
      </c>
      <c r="G164" s="122">
        <v>0</v>
      </c>
      <c r="H164" s="123">
        <v>639</v>
      </c>
      <c r="I164" s="122">
        <v>0</v>
      </c>
      <c r="J164" s="122">
        <v>0</v>
      </c>
      <c r="K164" s="123">
        <v>21</v>
      </c>
      <c r="L164" s="122">
        <v>0</v>
      </c>
      <c r="M164" s="123">
        <v>86</v>
      </c>
      <c r="N164" s="122">
        <v>0</v>
      </c>
      <c r="O164" s="123">
        <v>102</v>
      </c>
      <c r="P164" s="122">
        <v>0</v>
      </c>
      <c r="Q164" s="123">
        <v>118</v>
      </c>
      <c r="R164" s="122">
        <v>0</v>
      </c>
      <c r="S164" s="123">
        <v>102</v>
      </c>
    </row>
    <row r="165" spans="1:19" ht="10.5" customHeight="1">
      <c r="A165" s="2" t="s">
        <v>114</v>
      </c>
      <c r="B165" s="32"/>
      <c r="C165" s="98">
        <v>231</v>
      </c>
      <c r="D165" s="99">
        <v>698</v>
      </c>
      <c r="E165" s="98">
        <v>234</v>
      </c>
      <c r="F165" s="99">
        <v>813</v>
      </c>
      <c r="G165" s="98">
        <v>207</v>
      </c>
      <c r="H165" s="99">
        <v>797</v>
      </c>
      <c r="I165" s="98">
        <v>14</v>
      </c>
      <c r="J165" s="98">
        <v>25</v>
      </c>
      <c r="K165" s="99">
        <v>129</v>
      </c>
      <c r="L165" s="98">
        <v>35</v>
      </c>
      <c r="M165" s="99">
        <v>304</v>
      </c>
      <c r="N165" s="98">
        <v>50</v>
      </c>
      <c r="O165" s="99">
        <v>277</v>
      </c>
      <c r="P165" s="98">
        <v>52</v>
      </c>
      <c r="Q165" s="99">
        <v>307</v>
      </c>
      <c r="R165" s="98">
        <v>47</v>
      </c>
      <c r="S165" s="99">
        <v>309</v>
      </c>
    </row>
    <row r="166" spans="1:19" ht="10.5" customHeight="1">
      <c r="A166" s="2" t="s">
        <v>115</v>
      </c>
      <c r="B166" s="32"/>
      <c r="C166" s="98">
        <v>385</v>
      </c>
      <c r="D166" s="99">
        <v>946</v>
      </c>
      <c r="E166" s="98">
        <v>433</v>
      </c>
      <c r="F166" s="99">
        <v>1197</v>
      </c>
      <c r="G166" s="98">
        <v>579</v>
      </c>
      <c r="H166" s="99">
        <v>1265</v>
      </c>
      <c r="I166" s="98">
        <v>77</v>
      </c>
      <c r="J166" s="98">
        <v>133</v>
      </c>
      <c r="K166" s="99">
        <v>214</v>
      </c>
      <c r="L166" s="98">
        <v>68</v>
      </c>
      <c r="M166" s="99">
        <v>286</v>
      </c>
      <c r="N166" s="98">
        <v>97</v>
      </c>
      <c r="O166" s="99">
        <v>275</v>
      </c>
      <c r="P166" s="98">
        <v>109</v>
      </c>
      <c r="Q166" s="99">
        <v>274</v>
      </c>
      <c r="R166" s="98">
        <v>145</v>
      </c>
      <c r="S166" s="99">
        <v>306</v>
      </c>
    </row>
    <row r="167" spans="1:19" ht="10.5" customHeight="1">
      <c r="A167" s="2" t="s">
        <v>16</v>
      </c>
      <c r="B167" s="3"/>
      <c r="C167" s="98">
        <v>4</v>
      </c>
      <c r="D167" s="99">
        <v>403</v>
      </c>
      <c r="E167" s="98">
        <v>8</v>
      </c>
      <c r="F167" s="99">
        <v>530</v>
      </c>
      <c r="G167" s="98">
        <v>16</v>
      </c>
      <c r="H167" s="99">
        <v>472</v>
      </c>
      <c r="I167" s="98">
        <v>0</v>
      </c>
      <c r="J167" s="98">
        <v>0</v>
      </c>
      <c r="K167" s="99">
        <v>45</v>
      </c>
      <c r="L167" s="98">
        <v>0</v>
      </c>
      <c r="M167" s="99">
        <v>96</v>
      </c>
      <c r="N167" s="98">
        <v>1</v>
      </c>
      <c r="O167" s="99">
        <v>100</v>
      </c>
      <c r="P167" s="98">
        <v>2</v>
      </c>
      <c r="Q167" s="99">
        <v>92</v>
      </c>
      <c r="R167" s="98">
        <v>4</v>
      </c>
      <c r="S167" s="99">
        <v>99</v>
      </c>
    </row>
    <row r="168" spans="1:19" ht="10.5" customHeight="1">
      <c r="A168" s="2" t="s">
        <v>166</v>
      </c>
      <c r="B168" s="3"/>
      <c r="C168" s="98">
        <v>0</v>
      </c>
      <c r="D168" s="99">
        <v>0</v>
      </c>
      <c r="E168" s="98">
        <v>0</v>
      </c>
      <c r="F168" s="99">
        <v>0</v>
      </c>
      <c r="G168" s="98">
        <v>0</v>
      </c>
      <c r="H168" s="99">
        <v>60</v>
      </c>
      <c r="I168" s="98"/>
      <c r="J168" s="98"/>
      <c r="K168" s="99"/>
      <c r="L168" s="98"/>
      <c r="M168" s="99"/>
      <c r="N168" s="98">
        <v>0</v>
      </c>
      <c r="O168" s="99">
        <v>0</v>
      </c>
      <c r="P168" s="98">
        <v>0</v>
      </c>
      <c r="Q168" s="99">
        <v>0</v>
      </c>
      <c r="R168" s="98">
        <v>0</v>
      </c>
      <c r="S168" s="99">
        <v>5</v>
      </c>
    </row>
    <row r="169" spans="1:19" ht="10.5" customHeight="1">
      <c r="A169" s="124" t="s">
        <v>116</v>
      </c>
      <c r="B169" s="120"/>
      <c r="C169" s="122">
        <v>0</v>
      </c>
      <c r="D169" s="123">
        <v>23</v>
      </c>
      <c r="E169" s="122">
        <v>2</v>
      </c>
      <c r="F169" s="123">
        <v>35</v>
      </c>
      <c r="G169" s="122">
        <v>0</v>
      </c>
      <c r="H169" s="123">
        <v>22</v>
      </c>
      <c r="I169" s="122">
        <v>0</v>
      </c>
      <c r="J169" s="122">
        <v>0</v>
      </c>
      <c r="K169" s="123">
        <v>0</v>
      </c>
      <c r="L169" s="122">
        <v>0</v>
      </c>
      <c r="M169" s="123">
        <v>37</v>
      </c>
      <c r="N169" s="122">
        <v>0</v>
      </c>
      <c r="O169" s="123">
        <v>23</v>
      </c>
      <c r="P169" s="122">
        <v>1</v>
      </c>
      <c r="Q169" s="123">
        <v>36</v>
      </c>
      <c r="R169" s="122">
        <v>0</v>
      </c>
      <c r="S169" s="123">
        <v>22</v>
      </c>
    </row>
    <row r="170" spans="1:19" ht="10.5" customHeight="1">
      <c r="A170" s="121" t="s">
        <v>117</v>
      </c>
      <c r="B170" s="120"/>
      <c r="C170" s="122">
        <v>0</v>
      </c>
      <c r="D170" s="123">
        <v>156</v>
      </c>
      <c r="E170" s="122">
        <v>0</v>
      </c>
      <c r="F170" s="123">
        <v>24</v>
      </c>
      <c r="G170" s="122">
        <v>0</v>
      </c>
      <c r="H170" s="123">
        <v>156</v>
      </c>
      <c r="I170" s="122">
        <v>0</v>
      </c>
      <c r="J170" s="122">
        <v>0</v>
      </c>
      <c r="K170" s="123">
        <v>0</v>
      </c>
      <c r="L170" s="122">
        <v>0</v>
      </c>
      <c r="M170" s="123">
        <v>11</v>
      </c>
      <c r="N170" s="122">
        <v>0</v>
      </c>
      <c r="O170" s="123">
        <v>13</v>
      </c>
      <c r="P170" s="122">
        <v>0</v>
      </c>
      <c r="Q170" s="123">
        <v>2</v>
      </c>
      <c r="R170" s="122">
        <v>0</v>
      </c>
      <c r="S170" s="123">
        <v>13</v>
      </c>
    </row>
    <row r="171" spans="1:19" ht="10.5" customHeight="1">
      <c r="A171" s="121" t="s">
        <v>118</v>
      </c>
      <c r="B171" s="120"/>
      <c r="C171" s="122">
        <v>0</v>
      </c>
      <c r="D171" s="123">
        <v>369</v>
      </c>
      <c r="E171" s="122">
        <v>0</v>
      </c>
      <c r="F171" s="123">
        <v>627</v>
      </c>
      <c r="G171" s="122">
        <v>0</v>
      </c>
      <c r="H171" s="123">
        <v>698</v>
      </c>
      <c r="I171" s="122">
        <v>0</v>
      </c>
      <c r="J171" s="122">
        <v>1</v>
      </c>
      <c r="K171" s="123">
        <v>34</v>
      </c>
      <c r="L171" s="122">
        <v>0</v>
      </c>
      <c r="M171" s="123">
        <v>84</v>
      </c>
      <c r="N171" s="122">
        <v>0</v>
      </c>
      <c r="O171" s="123">
        <v>81</v>
      </c>
      <c r="P171" s="122">
        <v>0</v>
      </c>
      <c r="Q171" s="123">
        <v>116</v>
      </c>
      <c r="R171" s="122">
        <v>0</v>
      </c>
      <c r="S171" s="123">
        <v>123</v>
      </c>
    </row>
    <row r="172" spans="1:19" ht="10.5" customHeight="1">
      <c r="A172" s="132" t="s">
        <v>149</v>
      </c>
      <c r="B172" s="125"/>
      <c r="C172" s="133">
        <v>0</v>
      </c>
      <c r="D172" s="134">
        <v>156</v>
      </c>
      <c r="E172" s="133">
        <v>0</v>
      </c>
      <c r="F172" s="134">
        <v>0</v>
      </c>
      <c r="G172" s="133">
        <v>0</v>
      </c>
      <c r="H172" s="134">
        <v>168</v>
      </c>
      <c r="I172" s="133"/>
      <c r="J172" s="133"/>
      <c r="K172" s="134"/>
      <c r="L172" s="133">
        <v>0</v>
      </c>
      <c r="M172" s="134">
        <v>12</v>
      </c>
      <c r="N172" s="133">
        <v>0</v>
      </c>
      <c r="O172" s="134">
        <v>13</v>
      </c>
      <c r="P172" s="133">
        <v>0</v>
      </c>
      <c r="Q172" s="134">
        <v>0</v>
      </c>
      <c r="R172" s="133">
        <v>0</v>
      </c>
      <c r="S172" s="134">
        <v>14</v>
      </c>
    </row>
    <row r="173" spans="1:19" ht="10.5" customHeight="1">
      <c r="A173" s="2" t="s">
        <v>119</v>
      </c>
      <c r="B173" s="32"/>
      <c r="C173" s="98">
        <v>0</v>
      </c>
      <c r="D173" s="99">
        <v>120</v>
      </c>
      <c r="E173" s="98">
        <v>0</v>
      </c>
      <c r="F173" s="99">
        <v>24</v>
      </c>
      <c r="G173" s="98">
        <v>0</v>
      </c>
      <c r="H173" s="99">
        <v>24</v>
      </c>
      <c r="I173" s="98">
        <v>0</v>
      </c>
      <c r="J173" s="98">
        <v>0</v>
      </c>
      <c r="K173" s="99">
        <v>0</v>
      </c>
      <c r="L173" s="98">
        <v>0</v>
      </c>
      <c r="M173" s="99">
        <v>14</v>
      </c>
      <c r="N173" s="98">
        <v>0</v>
      </c>
      <c r="O173" s="99">
        <v>10</v>
      </c>
      <c r="P173" s="98">
        <v>0</v>
      </c>
      <c r="Q173" s="99">
        <v>2</v>
      </c>
      <c r="R173" s="98">
        <v>0</v>
      </c>
      <c r="S173" s="99">
        <v>2</v>
      </c>
    </row>
    <row r="174" spans="1:19" ht="10.5" customHeight="1">
      <c r="A174" s="2" t="s">
        <v>120</v>
      </c>
      <c r="B174" s="32"/>
      <c r="C174" s="98">
        <v>7</v>
      </c>
      <c r="D174" s="99">
        <v>353</v>
      </c>
      <c r="E174" s="98">
        <v>8</v>
      </c>
      <c r="F174" s="99">
        <v>605</v>
      </c>
      <c r="G174" s="98">
        <v>8</v>
      </c>
      <c r="H174" s="99">
        <v>466</v>
      </c>
      <c r="I174" s="98">
        <v>15</v>
      </c>
      <c r="J174" s="98">
        <v>1</v>
      </c>
      <c r="K174" s="99">
        <v>46</v>
      </c>
      <c r="L174" s="98">
        <v>2</v>
      </c>
      <c r="M174" s="99">
        <v>103</v>
      </c>
      <c r="N174" s="98">
        <v>2</v>
      </c>
      <c r="O174" s="99">
        <v>82</v>
      </c>
      <c r="P174" s="98">
        <v>2</v>
      </c>
      <c r="Q174" s="99">
        <v>97</v>
      </c>
      <c r="R174" s="98">
        <v>2</v>
      </c>
      <c r="S174" s="99">
        <v>87</v>
      </c>
    </row>
    <row r="175" spans="1:19" ht="10.5" customHeight="1">
      <c r="A175" s="121" t="s">
        <v>121</v>
      </c>
      <c r="B175" s="120"/>
      <c r="C175" s="122">
        <v>23</v>
      </c>
      <c r="D175" s="123">
        <v>919</v>
      </c>
      <c r="E175" s="122">
        <v>19</v>
      </c>
      <c r="F175" s="123">
        <v>860</v>
      </c>
      <c r="G175" s="122">
        <v>17</v>
      </c>
      <c r="H175" s="123">
        <v>794</v>
      </c>
      <c r="I175" s="122"/>
      <c r="J175" s="122">
        <v>9</v>
      </c>
      <c r="K175" s="123">
        <v>101</v>
      </c>
      <c r="L175" s="122">
        <v>4</v>
      </c>
      <c r="M175" s="123">
        <v>243</v>
      </c>
      <c r="N175" s="122">
        <v>7</v>
      </c>
      <c r="O175" s="123">
        <v>263</v>
      </c>
      <c r="P175" s="122">
        <v>5</v>
      </c>
      <c r="Q175" s="123">
        <v>233</v>
      </c>
      <c r="R175" s="122">
        <v>5</v>
      </c>
      <c r="S175" s="123">
        <v>209</v>
      </c>
    </row>
    <row r="176" spans="1:19" ht="10.5" customHeight="1">
      <c r="A176" s="121" t="s">
        <v>142</v>
      </c>
      <c r="B176" s="120"/>
      <c r="C176" s="122">
        <v>0</v>
      </c>
      <c r="D176" s="123">
        <v>96</v>
      </c>
      <c r="E176" s="122">
        <v>0</v>
      </c>
      <c r="F176" s="123">
        <v>72</v>
      </c>
      <c r="G176" s="122"/>
      <c r="H176" s="123">
        <v>120</v>
      </c>
      <c r="I176" s="122"/>
      <c r="J176" s="122">
        <v>0</v>
      </c>
      <c r="K176" s="123">
        <v>0</v>
      </c>
      <c r="L176" s="122">
        <v>0</v>
      </c>
      <c r="M176" s="123">
        <v>7</v>
      </c>
      <c r="N176" s="122">
        <v>0</v>
      </c>
      <c r="O176" s="123">
        <v>8</v>
      </c>
      <c r="P176" s="122">
        <v>0</v>
      </c>
      <c r="Q176" s="123">
        <v>6</v>
      </c>
      <c r="R176" s="122">
        <v>0</v>
      </c>
      <c r="S176" s="123">
        <v>10</v>
      </c>
    </row>
    <row r="177" spans="1:19" ht="10.5" customHeight="1">
      <c r="A177" s="121" t="s">
        <v>122</v>
      </c>
      <c r="B177" s="120"/>
      <c r="C177" s="122">
        <v>0</v>
      </c>
      <c r="D177" s="123">
        <v>251.5</v>
      </c>
      <c r="E177" s="122">
        <v>0</v>
      </c>
      <c r="F177" s="123">
        <v>282</v>
      </c>
      <c r="G177" s="122">
        <v>0</v>
      </c>
      <c r="H177" s="123">
        <v>231</v>
      </c>
      <c r="I177" s="122"/>
      <c r="J177" s="122">
        <v>0</v>
      </c>
      <c r="K177" s="123">
        <v>31</v>
      </c>
      <c r="L177" s="122">
        <v>0</v>
      </c>
      <c r="M177" s="123">
        <v>101</v>
      </c>
      <c r="N177" s="122">
        <v>0</v>
      </c>
      <c r="O177" s="123">
        <v>97</v>
      </c>
      <c r="P177" s="122">
        <v>0</v>
      </c>
      <c r="Q177" s="123">
        <v>97</v>
      </c>
      <c r="R177" s="122">
        <v>0</v>
      </c>
      <c r="S177" s="123">
        <v>79</v>
      </c>
    </row>
    <row r="178" spans="1:19" ht="10.5" customHeight="1">
      <c r="A178" s="132" t="s">
        <v>123</v>
      </c>
      <c r="B178" s="125"/>
      <c r="C178" s="133">
        <v>0</v>
      </c>
      <c r="D178" s="134">
        <v>48</v>
      </c>
      <c r="E178" s="133">
        <v>0</v>
      </c>
      <c r="F178" s="134">
        <v>72</v>
      </c>
      <c r="G178" s="133">
        <v>0</v>
      </c>
      <c r="H178" s="134">
        <v>60</v>
      </c>
      <c r="I178" s="133"/>
      <c r="J178" s="133">
        <v>0</v>
      </c>
      <c r="K178" s="134">
        <v>0</v>
      </c>
      <c r="L178" s="133">
        <v>0</v>
      </c>
      <c r="M178" s="134">
        <v>7</v>
      </c>
      <c r="N178" s="133">
        <v>0</v>
      </c>
      <c r="O178" s="134">
        <v>4</v>
      </c>
      <c r="P178" s="133">
        <v>0</v>
      </c>
      <c r="Q178" s="134">
        <v>6</v>
      </c>
      <c r="R178" s="133">
        <v>0</v>
      </c>
      <c r="S178" s="134">
        <v>5</v>
      </c>
    </row>
    <row r="179" spans="1:19" ht="10.5" customHeight="1">
      <c r="A179" s="53" t="s">
        <v>124</v>
      </c>
      <c r="B179" s="39"/>
      <c r="C179" s="98">
        <v>0</v>
      </c>
      <c r="D179" s="99">
        <v>271</v>
      </c>
      <c r="E179" s="98">
        <v>0</v>
      </c>
      <c r="F179" s="99">
        <v>371</v>
      </c>
      <c r="G179" s="98">
        <v>0</v>
      </c>
      <c r="H179" s="99">
        <v>389</v>
      </c>
      <c r="I179" s="98"/>
      <c r="J179" s="98">
        <v>0</v>
      </c>
      <c r="K179" s="99">
        <v>33</v>
      </c>
      <c r="L179" s="98">
        <v>0</v>
      </c>
      <c r="M179" s="99">
        <v>61</v>
      </c>
      <c r="N179" s="98">
        <v>0</v>
      </c>
      <c r="O179" s="99">
        <v>43</v>
      </c>
      <c r="P179" s="98">
        <v>0</v>
      </c>
      <c r="Q179" s="99">
        <v>52</v>
      </c>
      <c r="R179" s="98">
        <v>0</v>
      </c>
      <c r="S179" s="99">
        <v>50</v>
      </c>
    </row>
    <row r="180" spans="1:19" ht="10.5" customHeight="1">
      <c r="A180" s="158" t="s">
        <v>167</v>
      </c>
      <c r="B180" s="39"/>
      <c r="C180" s="98">
        <v>0</v>
      </c>
      <c r="D180" s="99">
        <v>0</v>
      </c>
      <c r="E180" s="98">
        <v>0</v>
      </c>
      <c r="F180" s="99">
        <v>0</v>
      </c>
      <c r="G180" s="98">
        <v>0</v>
      </c>
      <c r="H180" s="99">
        <v>36</v>
      </c>
      <c r="I180" s="98"/>
      <c r="J180" s="98"/>
      <c r="K180" s="99"/>
      <c r="L180" s="98"/>
      <c r="M180" s="99"/>
      <c r="N180" s="98">
        <v>0</v>
      </c>
      <c r="O180" s="99">
        <v>0</v>
      </c>
      <c r="P180" s="98">
        <v>0</v>
      </c>
      <c r="Q180" s="99">
        <v>0</v>
      </c>
      <c r="R180" s="98">
        <v>0</v>
      </c>
      <c r="S180" s="99">
        <v>3</v>
      </c>
    </row>
    <row r="181" spans="1:19" ht="10.5" customHeight="1">
      <c r="A181" s="67" t="s">
        <v>64</v>
      </c>
      <c r="B181" s="66"/>
      <c r="C181" s="100">
        <f>SUM(C159:C180)</f>
        <v>678</v>
      </c>
      <c r="D181" s="101">
        <f>SUM(D159:D180)</f>
        <v>7312.5</v>
      </c>
      <c r="E181" s="100">
        <f>SUM(E159:E180)</f>
        <v>724</v>
      </c>
      <c r="F181" s="101">
        <f>SUM(F159:F180)</f>
        <v>8323</v>
      </c>
      <c r="G181" s="100">
        <f>SUM(G159:G180)</f>
        <v>910</v>
      </c>
      <c r="H181" s="101">
        <f>SUM(H159:H180)</f>
        <v>8913</v>
      </c>
      <c r="I181" s="100"/>
      <c r="J181" s="100">
        <f>SUM(J159:J179)</f>
        <v>198</v>
      </c>
      <c r="K181" s="101">
        <f>SUM(K159:K179)</f>
        <v>868</v>
      </c>
      <c r="L181" s="100">
        <v>140</v>
      </c>
      <c r="M181" s="101">
        <v>1839</v>
      </c>
      <c r="N181" s="100">
        <f>SUM(N159:N180)</f>
        <v>164</v>
      </c>
      <c r="O181" s="101">
        <f>SUM(O159:O180)</f>
        <v>1778</v>
      </c>
      <c r="P181" s="100">
        <f>SUM(P159:P180)</f>
        <v>176</v>
      </c>
      <c r="Q181" s="101">
        <f>SUM(Q159:Q180)</f>
        <v>1837</v>
      </c>
      <c r="R181" s="100">
        <f>SUM(R159:R180)</f>
        <v>224</v>
      </c>
      <c r="S181" s="101">
        <f>SUM(S159:S180)</f>
        <v>1882</v>
      </c>
    </row>
    <row r="182" spans="2:19" ht="10.5" customHeight="1">
      <c r="B182" s="3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2:19" ht="10.5" customHeight="1">
      <c r="B183" s="3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1:19" ht="10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0.5" customHeight="1">
      <c r="A185" s="9" t="s">
        <v>125</v>
      </c>
      <c r="C185" s="47" t="s">
        <v>3</v>
      </c>
      <c r="D185" s="48"/>
      <c r="E185" s="48"/>
      <c r="F185" s="49"/>
      <c r="G185" s="48"/>
      <c r="H185" s="49"/>
      <c r="I185" s="11"/>
      <c r="J185" s="13" t="s">
        <v>4</v>
      </c>
      <c r="K185" s="12"/>
      <c r="L185" s="13" t="s">
        <v>4</v>
      </c>
      <c r="M185" s="12"/>
      <c r="N185" s="12"/>
      <c r="O185" s="14"/>
      <c r="P185" s="12"/>
      <c r="Q185" s="14"/>
      <c r="R185" s="12"/>
      <c r="S185" s="14"/>
    </row>
    <row r="186" spans="1:19" ht="10.5" customHeight="1">
      <c r="A186" s="74" t="s">
        <v>126</v>
      </c>
      <c r="C186" s="148" t="s">
        <v>155</v>
      </c>
      <c r="D186" s="17"/>
      <c r="E186" s="16" t="s">
        <v>159</v>
      </c>
      <c r="F186" s="17"/>
      <c r="G186" s="16" t="s">
        <v>163</v>
      </c>
      <c r="H186" s="17"/>
      <c r="I186" s="18"/>
      <c r="J186" s="16" t="s">
        <v>5</v>
      </c>
      <c r="K186" s="16"/>
      <c r="L186" s="16" t="s">
        <v>151</v>
      </c>
      <c r="M186" s="17"/>
      <c r="N186" s="16" t="s">
        <v>155</v>
      </c>
      <c r="O186" s="17"/>
      <c r="P186" s="16" t="s">
        <v>159</v>
      </c>
      <c r="Q186" s="17"/>
      <c r="R186" s="16" t="s">
        <v>163</v>
      </c>
      <c r="S186" s="17"/>
    </row>
    <row r="187" spans="1:19" ht="10.5" customHeight="1" thickBot="1">
      <c r="A187" s="76" t="s">
        <v>127</v>
      </c>
      <c r="B187" s="20"/>
      <c r="C187" s="21" t="s">
        <v>6</v>
      </c>
      <c r="D187" s="22" t="s">
        <v>7</v>
      </c>
      <c r="E187" s="21" t="s">
        <v>6</v>
      </c>
      <c r="F187" s="22" t="s">
        <v>7</v>
      </c>
      <c r="G187" s="21" t="s">
        <v>6</v>
      </c>
      <c r="H187" s="22" t="s">
        <v>7</v>
      </c>
      <c r="I187" s="23"/>
      <c r="J187" s="21" t="s">
        <v>6</v>
      </c>
      <c r="K187" s="24" t="s">
        <v>7</v>
      </c>
      <c r="L187" s="21" t="s">
        <v>6</v>
      </c>
      <c r="M187" s="24" t="s">
        <v>7</v>
      </c>
      <c r="N187" s="21" t="s">
        <v>6</v>
      </c>
      <c r="O187" s="24" t="s">
        <v>7</v>
      </c>
      <c r="P187" s="21" t="s">
        <v>6</v>
      </c>
      <c r="Q187" s="24" t="s">
        <v>7</v>
      </c>
      <c r="R187" s="21" t="s">
        <v>6</v>
      </c>
      <c r="S187" s="24" t="s">
        <v>7</v>
      </c>
    </row>
    <row r="188" spans="3:19" ht="10.5" customHeight="1" thickTop="1">
      <c r="C188" s="31"/>
      <c r="D188" s="33"/>
      <c r="E188" s="31"/>
      <c r="F188" s="33"/>
      <c r="G188" s="31"/>
      <c r="H188" s="33"/>
      <c r="I188" s="31"/>
      <c r="J188" s="31"/>
      <c r="K188" s="33"/>
      <c r="L188" s="31"/>
      <c r="M188" s="33"/>
      <c r="N188" s="31"/>
      <c r="O188" s="33"/>
      <c r="P188" s="31"/>
      <c r="Q188" s="33"/>
      <c r="R188" s="31"/>
      <c r="S188" s="33"/>
    </row>
    <row r="189" spans="1:19" ht="10.5" customHeight="1">
      <c r="A189" s="26" t="s">
        <v>128</v>
      </c>
      <c r="B189" s="32"/>
      <c r="C189" s="98">
        <v>18</v>
      </c>
      <c r="D189" s="99">
        <v>1180</v>
      </c>
      <c r="E189" s="98">
        <v>27</v>
      </c>
      <c r="F189" s="99">
        <v>1358</v>
      </c>
      <c r="G189" s="98">
        <v>19</v>
      </c>
      <c r="H189" s="99">
        <v>1637</v>
      </c>
      <c r="I189" s="98"/>
      <c r="J189" s="98">
        <v>45</v>
      </c>
      <c r="K189" s="99">
        <v>305</v>
      </c>
      <c r="L189" s="98">
        <v>3</v>
      </c>
      <c r="M189" s="99">
        <v>545</v>
      </c>
      <c r="N189" s="98">
        <v>6</v>
      </c>
      <c r="O189" s="99">
        <v>520</v>
      </c>
      <c r="P189" s="98">
        <v>8</v>
      </c>
      <c r="Q189" s="99">
        <v>579</v>
      </c>
      <c r="R189" s="98">
        <v>5</v>
      </c>
      <c r="S189" s="99">
        <v>693</v>
      </c>
    </row>
    <row r="190" spans="1:19" ht="10.5" customHeight="1">
      <c r="A190" s="26" t="s">
        <v>137</v>
      </c>
      <c r="B190" s="32"/>
      <c r="C190" s="98">
        <v>0</v>
      </c>
      <c r="D190" s="99">
        <v>220</v>
      </c>
      <c r="E190" s="98">
        <v>0</v>
      </c>
      <c r="F190" s="99">
        <v>207</v>
      </c>
      <c r="G190" s="98">
        <v>0</v>
      </c>
      <c r="H190" s="99">
        <v>350</v>
      </c>
      <c r="I190" s="98"/>
      <c r="J190" s="98"/>
      <c r="K190" s="99"/>
      <c r="L190" s="98">
        <v>0</v>
      </c>
      <c r="M190" s="99">
        <v>88</v>
      </c>
      <c r="N190" s="98">
        <v>0</v>
      </c>
      <c r="O190" s="99">
        <v>85</v>
      </c>
      <c r="P190" s="98">
        <v>0</v>
      </c>
      <c r="Q190" s="99">
        <v>77</v>
      </c>
      <c r="R190" s="98">
        <v>0</v>
      </c>
      <c r="S190" s="99">
        <v>125</v>
      </c>
    </row>
    <row r="191" spans="1:19" ht="10.5" customHeight="1">
      <c r="A191" s="26" t="s">
        <v>129</v>
      </c>
      <c r="B191" s="32"/>
      <c r="C191" s="98">
        <v>9</v>
      </c>
      <c r="D191" s="99">
        <v>1415</v>
      </c>
      <c r="E191" s="98">
        <v>31</v>
      </c>
      <c r="F191" s="99">
        <v>1636</v>
      </c>
      <c r="G191" s="98">
        <v>26</v>
      </c>
      <c r="H191" s="99">
        <v>1868</v>
      </c>
      <c r="I191" s="98"/>
      <c r="J191" s="98">
        <v>78</v>
      </c>
      <c r="K191" s="99">
        <v>313</v>
      </c>
      <c r="L191" s="98">
        <v>0</v>
      </c>
      <c r="M191" s="99">
        <v>394</v>
      </c>
      <c r="N191" s="98">
        <v>3</v>
      </c>
      <c r="O191" s="99">
        <v>475</v>
      </c>
      <c r="P191" s="98">
        <v>9</v>
      </c>
      <c r="Q191" s="99">
        <v>548</v>
      </c>
      <c r="R191" s="98">
        <v>7</v>
      </c>
      <c r="S191" s="99">
        <v>624</v>
      </c>
    </row>
    <row r="192" spans="1:19" ht="10.5" customHeight="1">
      <c r="A192" s="64" t="s">
        <v>64</v>
      </c>
      <c r="B192" s="65"/>
      <c r="C192" s="100">
        <f aca="true" t="shared" si="7" ref="C192:H192">SUM(C189:C191)</f>
        <v>27</v>
      </c>
      <c r="D192" s="101">
        <f t="shared" si="7"/>
        <v>2815</v>
      </c>
      <c r="E192" s="100">
        <f t="shared" si="7"/>
        <v>58</v>
      </c>
      <c r="F192" s="101">
        <f t="shared" si="7"/>
        <v>3201</v>
      </c>
      <c r="G192" s="100">
        <f t="shared" si="7"/>
        <v>45</v>
      </c>
      <c r="H192" s="101">
        <f t="shared" si="7"/>
        <v>3855</v>
      </c>
      <c r="I192" s="100"/>
      <c r="J192" s="100">
        <f aca="true" t="shared" si="8" ref="J192:Q192">SUM(J189:J191)</f>
        <v>123</v>
      </c>
      <c r="K192" s="101">
        <f t="shared" si="8"/>
        <v>618</v>
      </c>
      <c r="L192" s="100">
        <v>3</v>
      </c>
      <c r="M192" s="101">
        <v>1027</v>
      </c>
      <c r="N192" s="100">
        <f>SUM(N189:N191)</f>
        <v>9</v>
      </c>
      <c r="O192" s="101">
        <f>SUM(O189:O191)</f>
        <v>1080</v>
      </c>
      <c r="P192" s="100">
        <f t="shared" si="8"/>
        <v>17</v>
      </c>
      <c r="Q192" s="101">
        <f t="shared" si="8"/>
        <v>1204</v>
      </c>
      <c r="R192" s="100">
        <f>SUM(R189:R191)</f>
        <v>12</v>
      </c>
      <c r="S192" s="101">
        <f>SUM(S189:S191)</f>
        <v>1442</v>
      </c>
    </row>
    <row r="193" spans="2:19" ht="10.5" customHeight="1">
      <c r="B193" s="39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2:19" ht="10.5" customHeight="1">
      <c r="B194" s="39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ht="10.5" customHeight="1"/>
    <row r="196" spans="1:19" ht="13.5" customHeight="1">
      <c r="A196" s="54" t="s">
        <v>130</v>
      </c>
      <c r="C196" s="47" t="s">
        <v>3</v>
      </c>
      <c r="D196" s="48"/>
      <c r="E196" s="48"/>
      <c r="F196" s="49"/>
      <c r="G196" s="48"/>
      <c r="H196" s="49"/>
      <c r="I196" s="11"/>
      <c r="J196" s="13" t="s">
        <v>4</v>
      </c>
      <c r="K196" s="12"/>
      <c r="L196" s="13" t="s">
        <v>4</v>
      </c>
      <c r="M196" s="12"/>
      <c r="N196" s="12"/>
      <c r="O196" s="14"/>
      <c r="P196" s="12"/>
      <c r="Q196" s="14"/>
      <c r="R196" s="12"/>
      <c r="S196" s="14"/>
    </row>
    <row r="197" spans="1:19" ht="13.5" customHeight="1">
      <c r="A197" s="44"/>
      <c r="C197" s="148" t="s">
        <v>155</v>
      </c>
      <c r="D197" s="17"/>
      <c r="E197" s="16" t="s">
        <v>159</v>
      </c>
      <c r="F197" s="17"/>
      <c r="G197" s="16" t="s">
        <v>163</v>
      </c>
      <c r="H197" s="17"/>
      <c r="I197" s="18"/>
      <c r="J197" s="16" t="s">
        <v>5</v>
      </c>
      <c r="K197" s="16"/>
      <c r="L197" s="16" t="s">
        <v>151</v>
      </c>
      <c r="M197" s="17"/>
      <c r="N197" s="16" t="s">
        <v>155</v>
      </c>
      <c r="O197" s="17"/>
      <c r="P197" s="16" t="s">
        <v>159</v>
      </c>
      <c r="Q197" s="17"/>
      <c r="R197" s="16" t="s">
        <v>163</v>
      </c>
      <c r="S197" s="17"/>
    </row>
    <row r="198" spans="1:19" ht="10.5" customHeight="1" thickBot="1">
      <c r="A198" s="51"/>
      <c r="B198" s="20"/>
      <c r="C198" s="21" t="s">
        <v>6</v>
      </c>
      <c r="D198" s="22" t="s">
        <v>7</v>
      </c>
      <c r="E198" s="21" t="s">
        <v>6</v>
      </c>
      <c r="F198" s="22" t="s">
        <v>7</v>
      </c>
      <c r="G198" s="21" t="s">
        <v>6</v>
      </c>
      <c r="H198" s="22" t="s">
        <v>7</v>
      </c>
      <c r="I198" s="23"/>
      <c r="J198" s="21" t="s">
        <v>6</v>
      </c>
      <c r="K198" s="24" t="s">
        <v>7</v>
      </c>
      <c r="L198" s="21" t="s">
        <v>6</v>
      </c>
      <c r="M198" s="24" t="s">
        <v>7</v>
      </c>
      <c r="N198" s="21" t="s">
        <v>6</v>
      </c>
      <c r="O198" s="24" t="s">
        <v>7</v>
      </c>
      <c r="P198" s="21" t="s">
        <v>6</v>
      </c>
      <c r="Q198" s="24" t="s">
        <v>7</v>
      </c>
      <c r="R198" s="21" t="s">
        <v>6</v>
      </c>
      <c r="S198" s="24" t="s">
        <v>7</v>
      </c>
    </row>
    <row r="199" spans="1:19" ht="16.5" customHeight="1" thickTop="1">
      <c r="A199" s="60" t="s">
        <v>156</v>
      </c>
      <c r="B199" s="60"/>
      <c r="C199" s="102">
        <v>0</v>
      </c>
      <c r="D199" s="103">
        <v>159</v>
      </c>
      <c r="E199" s="102">
        <v>0</v>
      </c>
      <c r="F199" s="103">
        <v>175</v>
      </c>
      <c r="G199" s="102">
        <v>0</v>
      </c>
      <c r="H199" s="103">
        <v>110</v>
      </c>
      <c r="I199" s="104"/>
      <c r="J199" s="105"/>
      <c r="K199" s="106"/>
      <c r="L199" s="102">
        <v>0</v>
      </c>
      <c r="M199" s="107">
        <v>31</v>
      </c>
      <c r="N199" s="102">
        <v>0</v>
      </c>
      <c r="O199" s="107">
        <v>46</v>
      </c>
      <c r="P199" s="102">
        <v>0</v>
      </c>
      <c r="Q199" s="107">
        <v>51</v>
      </c>
      <c r="R199" s="102">
        <v>0</v>
      </c>
      <c r="S199" s="107">
        <v>32</v>
      </c>
    </row>
    <row r="200" spans="1:19" ht="11.25" customHeight="1">
      <c r="A200" s="60" t="s">
        <v>138</v>
      </c>
      <c r="B200" s="60"/>
      <c r="C200" s="126">
        <v>1992</v>
      </c>
      <c r="D200" s="127">
        <v>1037</v>
      </c>
      <c r="E200" s="126">
        <v>2036</v>
      </c>
      <c r="F200" s="127">
        <v>1024</v>
      </c>
      <c r="G200" s="126">
        <v>2125</v>
      </c>
      <c r="H200" s="127">
        <v>1181</v>
      </c>
      <c r="I200" s="128"/>
      <c r="J200" s="129"/>
      <c r="K200" s="130"/>
      <c r="L200" s="126">
        <v>369</v>
      </c>
      <c r="M200" s="131">
        <v>248</v>
      </c>
      <c r="N200" s="126">
        <v>511</v>
      </c>
      <c r="O200" s="131">
        <v>301</v>
      </c>
      <c r="P200" s="126">
        <v>510</v>
      </c>
      <c r="Q200" s="131">
        <v>285</v>
      </c>
      <c r="R200" s="126">
        <v>536</v>
      </c>
      <c r="S200" s="131">
        <v>322</v>
      </c>
    </row>
    <row r="201" spans="1:19" ht="11.25" customHeight="1">
      <c r="A201" s="39" t="s">
        <v>139</v>
      </c>
      <c r="B201" s="39"/>
      <c r="C201" s="108">
        <v>581</v>
      </c>
      <c r="D201" s="109">
        <v>95</v>
      </c>
      <c r="E201" s="108">
        <v>592</v>
      </c>
      <c r="F201" s="109">
        <v>117</v>
      </c>
      <c r="G201" s="108">
        <v>694</v>
      </c>
      <c r="H201" s="109">
        <v>208</v>
      </c>
      <c r="I201" s="110"/>
      <c r="J201" s="111"/>
      <c r="K201" s="112"/>
      <c r="L201" s="108">
        <v>138</v>
      </c>
      <c r="M201" s="113">
        <v>66</v>
      </c>
      <c r="N201" s="108">
        <v>184</v>
      </c>
      <c r="O201" s="113">
        <v>39</v>
      </c>
      <c r="P201" s="108">
        <v>181</v>
      </c>
      <c r="Q201" s="113">
        <v>36</v>
      </c>
      <c r="R201" s="108">
        <v>194</v>
      </c>
      <c r="S201" s="113">
        <v>47</v>
      </c>
    </row>
    <row r="202" spans="1:19" ht="10.5" customHeight="1">
      <c r="A202" s="64" t="s">
        <v>64</v>
      </c>
      <c r="B202" s="65"/>
      <c r="C202" s="100">
        <f aca="true" t="shared" si="9" ref="C202:H202">SUM(C199:C201)</f>
        <v>2573</v>
      </c>
      <c r="D202" s="114">
        <f t="shared" si="9"/>
        <v>1291</v>
      </c>
      <c r="E202" s="100">
        <f t="shared" si="9"/>
        <v>2628</v>
      </c>
      <c r="F202" s="114">
        <f t="shared" si="9"/>
        <v>1316</v>
      </c>
      <c r="G202" s="100">
        <f t="shared" si="9"/>
        <v>2819</v>
      </c>
      <c r="H202" s="114">
        <f t="shared" si="9"/>
        <v>1499</v>
      </c>
      <c r="I202" s="100"/>
      <c r="J202" s="100">
        <v>825</v>
      </c>
      <c r="K202" s="101">
        <v>473</v>
      </c>
      <c r="L202" s="100">
        <v>507</v>
      </c>
      <c r="M202" s="101">
        <v>345</v>
      </c>
      <c r="N202" s="100">
        <f aca="true" t="shared" si="10" ref="N202:S202">SUM(N199:N201)</f>
        <v>695</v>
      </c>
      <c r="O202" s="101">
        <f t="shared" si="10"/>
        <v>386</v>
      </c>
      <c r="P202" s="100">
        <f t="shared" si="10"/>
        <v>691</v>
      </c>
      <c r="Q202" s="101">
        <f t="shared" si="10"/>
        <v>372</v>
      </c>
      <c r="R202" s="100">
        <f t="shared" si="10"/>
        <v>730</v>
      </c>
      <c r="S202" s="101">
        <f t="shared" si="10"/>
        <v>401</v>
      </c>
    </row>
    <row r="203" spans="2:19" ht="10.5" customHeight="1">
      <c r="B203" s="3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</row>
    <row r="204" spans="2:19" ht="10.5" customHeight="1">
      <c r="B204" s="39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</row>
    <row r="205" ht="10.5" customHeight="1"/>
    <row r="206" spans="1:19" ht="10.5" customHeight="1">
      <c r="A206" s="9" t="s">
        <v>131</v>
      </c>
      <c r="C206" s="47" t="s">
        <v>3</v>
      </c>
      <c r="D206" s="48"/>
      <c r="E206" s="48"/>
      <c r="F206" s="49"/>
      <c r="G206" s="48"/>
      <c r="H206" s="49"/>
      <c r="I206" s="11"/>
      <c r="J206" s="13" t="s">
        <v>4</v>
      </c>
      <c r="K206" s="12"/>
      <c r="L206" s="13" t="s">
        <v>4</v>
      </c>
      <c r="M206" s="12"/>
      <c r="N206" s="12"/>
      <c r="O206" s="14"/>
      <c r="P206" s="12"/>
      <c r="Q206" s="14"/>
      <c r="R206" s="12"/>
      <c r="S206" s="14"/>
    </row>
    <row r="207" spans="1:19" ht="10.5" customHeight="1">
      <c r="A207" s="44"/>
      <c r="C207" s="148" t="s">
        <v>155</v>
      </c>
      <c r="D207" s="17"/>
      <c r="E207" s="16" t="s">
        <v>159</v>
      </c>
      <c r="F207" s="17"/>
      <c r="G207" s="16" t="s">
        <v>163</v>
      </c>
      <c r="H207" s="17"/>
      <c r="I207" s="18"/>
      <c r="J207" s="16" t="s">
        <v>5</v>
      </c>
      <c r="K207" s="16"/>
      <c r="L207" s="16" t="s">
        <v>151</v>
      </c>
      <c r="M207" s="17"/>
      <c r="N207" s="16" t="s">
        <v>155</v>
      </c>
      <c r="O207" s="17"/>
      <c r="P207" s="16" t="s">
        <v>159</v>
      </c>
      <c r="Q207" s="17"/>
      <c r="R207" s="16" t="s">
        <v>163</v>
      </c>
      <c r="S207" s="17"/>
    </row>
    <row r="208" spans="1:19" ht="10.5" customHeight="1" thickBot="1">
      <c r="A208" s="51"/>
      <c r="B208" s="20"/>
      <c r="C208" s="21" t="s">
        <v>6</v>
      </c>
      <c r="D208" s="22" t="s">
        <v>7</v>
      </c>
      <c r="E208" s="21" t="s">
        <v>6</v>
      </c>
      <c r="F208" s="22" t="s">
        <v>7</v>
      </c>
      <c r="G208" s="21" t="s">
        <v>6</v>
      </c>
      <c r="H208" s="22" t="s">
        <v>7</v>
      </c>
      <c r="I208" s="23"/>
      <c r="J208" s="21" t="s">
        <v>6</v>
      </c>
      <c r="K208" s="24" t="s">
        <v>7</v>
      </c>
      <c r="L208" s="21" t="s">
        <v>6</v>
      </c>
      <c r="M208" s="24" t="s">
        <v>7</v>
      </c>
      <c r="N208" s="21" t="s">
        <v>6</v>
      </c>
      <c r="O208" s="24" t="s">
        <v>7</v>
      </c>
      <c r="P208" s="21" t="s">
        <v>6</v>
      </c>
      <c r="Q208" s="24" t="s">
        <v>7</v>
      </c>
      <c r="R208" s="21" t="s">
        <v>6</v>
      </c>
      <c r="S208" s="24" t="s">
        <v>7</v>
      </c>
    </row>
    <row r="209" spans="3:19" ht="10.5" customHeight="1" thickTop="1">
      <c r="C209" s="31"/>
      <c r="D209" s="33"/>
      <c r="E209" s="31"/>
      <c r="F209" s="33"/>
      <c r="G209" s="31"/>
      <c r="H209" s="33"/>
      <c r="I209" s="31"/>
      <c r="J209" s="31"/>
      <c r="K209" s="33"/>
      <c r="L209" s="31"/>
      <c r="M209" s="33"/>
      <c r="N209" s="31"/>
      <c r="O209" s="33"/>
      <c r="P209" s="31"/>
      <c r="Q209" s="33"/>
      <c r="R209" s="31"/>
      <c r="S209" s="33"/>
    </row>
    <row r="210" spans="1:19" ht="12.75" customHeight="1">
      <c r="A210" s="9" t="s">
        <v>141</v>
      </c>
      <c r="B210" s="55"/>
      <c r="C210" s="115">
        <f>C71+C85+C114+C149+C181+C192+C202</f>
        <v>81401</v>
      </c>
      <c r="D210" s="116">
        <f>D71+D85+D114+D149+D181+D192+D202</f>
        <v>28939.5</v>
      </c>
      <c r="E210" s="115">
        <f>E71+E85+E114+E149+E181+E192+E202</f>
        <v>85520</v>
      </c>
      <c r="F210" s="149">
        <f>F71+F85+F114+F149+F181+F192+F202</f>
        <v>31838</v>
      </c>
      <c r="G210" s="115">
        <f>G71+G85+G114+G149+G181+G192+G202</f>
        <v>89912</v>
      </c>
      <c r="H210" s="149">
        <f>H71+H85+H114+H149+H181+H192+H202</f>
        <v>34638</v>
      </c>
      <c r="I210" s="117"/>
      <c r="J210" s="117">
        <f>J71+J85+J114+J149+J181+J192+J202</f>
        <v>22175</v>
      </c>
      <c r="K210" s="116">
        <f>K71+K85+K114+K149+K181+K192+K202</f>
        <v>8969</v>
      </c>
      <c r="L210" s="117">
        <v>21962</v>
      </c>
      <c r="M210" s="116">
        <v>8793</v>
      </c>
      <c r="N210" s="117">
        <f>N71+N85+N114+N149+N181+N192+N202</f>
        <v>23011</v>
      </c>
      <c r="O210" s="116">
        <f>O71+O85+O114+O149+O181+O192+O202</f>
        <v>9098</v>
      </c>
      <c r="P210" s="117">
        <f>P71+P85+P114+P149+P181+P192+P202</f>
        <v>24084</v>
      </c>
      <c r="Q210" s="116">
        <f>Q71+Q85+Q114+Q149+Q181+Q192+Q202</f>
        <v>10058</v>
      </c>
      <c r="R210" s="117">
        <f>R71+R85+R114+R149+R181+R192+R202</f>
        <v>25248</v>
      </c>
      <c r="S210" s="116">
        <f>S71+S85+S114+S149+S181+S192+S202</f>
        <v>10608</v>
      </c>
    </row>
    <row r="211" ht="10.5" customHeight="1"/>
    <row r="212" ht="13.5" customHeight="1">
      <c r="A212" s="3" t="s">
        <v>132</v>
      </c>
    </row>
    <row r="213" ht="12" customHeight="1">
      <c r="A213" s="3" t="s">
        <v>133</v>
      </c>
    </row>
    <row r="214" ht="12" customHeight="1">
      <c r="A214" s="3" t="s">
        <v>134</v>
      </c>
    </row>
    <row r="215" ht="12" customHeight="1">
      <c r="A215" s="3" t="s">
        <v>140</v>
      </c>
    </row>
    <row r="216" ht="12" customHeight="1">
      <c r="A216" s="3" t="s">
        <v>153</v>
      </c>
    </row>
    <row r="217" ht="18.75" customHeight="1">
      <c r="A217" s="77" t="s">
        <v>154</v>
      </c>
    </row>
    <row r="218" s="58" customFormat="1" ht="13.5" customHeight="1">
      <c r="B218" s="59"/>
    </row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 hidden="1"/>
    <row r="227" ht="10.5" customHeight="1"/>
    <row r="229" ht="10.5" customHeight="1"/>
    <row r="230" ht="10.5" customHeight="1"/>
    <row r="231" ht="10.5" customHeight="1"/>
    <row r="232" spans="2:19" ht="12">
      <c r="B232" s="56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</row>
    <row r="233" spans="2:19" ht="12">
      <c r="B233" s="56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</row>
    <row r="234" spans="2:19" ht="12">
      <c r="B234" s="56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</row>
    <row r="235" spans="2:19" ht="12">
      <c r="B235" s="56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</row>
    <row r="236" spans="2:19" ht="12">
      <c r="B236" s="56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</row>
    <row r="237" spans="2:19" ht="12">
      <c r="B237" s="56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</row>
    <row r="238" spans="2:19" ht="12">
      <c r="B238" s="56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</row>
    <row r="239" spans="2:19" ht="12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</row>
    <row r="240" spans="2:19" ht="12">
      <c r="B240" s="5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</row>
    <row r="241" spans="2:19" ht="12">
      <c r="B241" s="5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</row>
    <row r="242" spans="2:19" ht="12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</row>
    <row r="243" spans="2:19" ht="12">
      <c r="B243" s="56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</row>
    <row r="244" spans="2:19" ht="12">
      <c r="B244" s="56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</row>
    <row r="245" spans="2:19" ht="12">
      <c r="B245" s="56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</row>
    <row r="246" spans="2:19" ht="12">
      <c r="B246" s="56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</row>
    <row r="247" spans="2:19" ht="12">
      <c r="B247" s="56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</row>
    <row r="248" spans="2:19" ht="12">
      <c r="B248" s="56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</row>
    <row r="249" spans="2:19" ht="12">
      <c r="B249" s="56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</row>
    <row r="250" spans="2:19" ht="12">
      <c r="B250" s="56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</row>
    <row r="251" spans="2:19" ht="12">
      <c r="B251" s="56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</row>
    <row r="252" spans="2:19" ht="12">
      <c r="B252" s="56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</row>
    <row r="253" spans="2:19" ht="12">
      <c r="B253" s="56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</row>
    <row r="254" spans="2:19" ht="12">
      <c r="B254" s="56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</row>
    <row r="255" spans="2:19" ht="12">
      <c r="B255" s="56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</row>
    <row r="256" spans="2:19" ht="12">
      <c r="B256" s="56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</row>
    <row r="257" spans="2:19" ht="12">
      <c r="B257" s="56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</row>
    <row r="258" spans="2:19" ht="12">
      <c r="B258" s="56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</row>
    <row r="259" spans="2:19" ht="12">
      <c r="B259" s="56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</row>
    <row r="260" spans="2:19" ht="12">
      <c r="B260" s="56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</row>
    <row r="261" spans="2:19" ht="12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</row>
    <row r="262" spans="2:19" ht="12">
      <c r="B262" s="56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</row>
    <row r="263" spans="2:19" ht="12">
      <c r="B263" s="56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</row>
    <row r="264" spans="2:19" ht="12">
      <c r="B264" s="56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</row>
    <row r="265" spans="2:19" ht="12">
      <c r="B265" s="56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</row>
    <row r="266" spans="2:19" ht="12">
      <c r="B266" s="56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</row>
    <row r="267" spans="2:19" ht="12">
      <c r="B267" s="56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</row>
    <row r="268" spans="2:19" ht="12">
      <c r="B268" s="56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</row>
    <row r="269" spans="2:19" ht="12">
      <c r="B269" s="56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</row>
    <row r="270" spans="2:19" ht="12">
      <c r="B270" s="56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</row>
    <row r="271" spans="2:19" ht="12">
      <c r="B271" s="56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</row>
    <row r="272" spans="2:19" ht="12">
      <c r="B272" s="56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</row>
    <row r="273" spans="2:19" ht="12">
      <c r="B273" s="56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</row>
    <row r="274" spans="2:19" ht="12">
      <c r="B274" s="56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</row>
    <row r="275" spans="2:19" ht="12">
      <c r="B275" s="56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</row>
    <row r="276" spans="2:19" ht="12">
      <c r="B276" s="56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</row>
    <row r="277" spans="2:19" ht="12">
      <c r="B277" s="56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</row>
    <row r="278" spans="2:19" ht="12">
      <c r="B278" s="56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</row>
    <row r="279" spans="2:19" ht="12">
      <c r="B279" s="56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</row>
    <row r="280" spans="2:19" ht="12">
      <c r="B280" s="56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</row>
  </sheetData>
  <sheetProtection password="DD17" sheet="1" objects="1" scenarios="1"/>
  <mergeCells count="4">
    <mergeCell ref="C118:H118"/>
    <mergeCell ref="C91:H91"/>
    <mergeCell ref="C6:H6"/>
    <mergeCell ref="C74:H74"/>
  </mergeCells>
  <printOptions/>
  <pageMargins left="0.42" right="0.17" top="0.45" bottom="0.05" header="0.3" footer="0.3"/>
  <pageSetup firstPageNumber="3" useFirstPageNumber="1" horizontalDpi="600" verticalDpi="600" orientation="portrait" scale="77" r:id="rId1"/>
  <rowBreaks count="2" manualBreakCount="2">
    <brk id="85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Jessica, Institutional Reporting</dc:creator>
  <cp:keywords/>
  <dc:description/>
  <cp:lastModifiedBy>kbalonek</cp:lastModifiedBy>
  <cp:lastPrinted>2009-01-09T20:42:43Z</cp:lastPrinted>
  <dcterms:created xsi:type="dcterms:W3CDTF">2002-06-10T17:50:32Z</dcterms:created>
  <dcterms:modified xsi:type="dcterms:W3CDTF">2009-01-09T20:44:11Z</dcterms:modified>
  <cp:category/>
  <cp:version/>
  <cp:contentType/>
  <cp:contentStatus/>
</cp:coreProperties>
</file>