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416" activeTab="0"/>
  </bookViews>
  <sheets>
    <sheet name="degrees" sheetId="1" r:id="rId1"/>
  </sheets>
  <definedNames>
    <definedName name="\P">#REF!</definedName>
    <definedName name="_xlnm.Print_Area" localSheetId="0">'degrees'!$A$1:$R$62</definedName>
  </definedNames>
  <calcPr fullCalcOnLoad="1"/>
</workbook>
</file>

<file path=xl/sharedStrings.xml><?xml version="1.0" encoding="utf-8"?>
<sst xmlns="http://schemas.openxmlformats.org/spreadsheetml/2006/main" count="121" uniqueCount="39">
  <si>
    <t xml:space="preserve"> </t>
  </si>
  <si>
    <t xml:space="preserve"> Bachelors</t>
  </si>
  <si>
    <t>1992-93</t>
  </si>
  <si>
    <t>1993-94</t>
  </si>
  <si>
    <t>1994-95</t>
  </si>
  <si>
    <t xml:space="preserve"> Masters</t>
  </si>
  <si>
    <t xml:space="preserve"> Doctorates</t>
  </si>
  <si>
    <t xml:space="preserve"> All Degrees</t>
  </si>
  <si>
    <t>1996-97</t>
  </si>
  <si>
    <t>1998-99</t>
  </si>
  <si>
    <t>1999-00</t>
  </si>
  <si>
    <t>2000-01</t>
  </si>
  <si>
    <t>Arts &amp; Sciences</t>
  </si>
  <si>
    <t>Engineering &amp; Applied Sciences</t>
  </si>
  <si>
    <t>The College Subtotal</t>
  </si>
  <si>
    <t>University College</t>
  </si>
  <si>
    <t>University Total</t>
  </si>
  <si>
    <t>2001-02</t>
  </si>
  <si>
    <t>Eastman School of Music</t>
  </si>
  <si>
    <t>School of Nursing</t>
  </si>
  <si>
    <t>School of Medicine &amp; Dentistry</t>
  </si>
  <si>
    <t>Simon Graduate School of Business</t>
  </si>
  <si>
    <t>Warner Graduate School of Education &amp; Human Development</t>
  </si>
  <si>
    <t xml:space="preserve">   Subtotal Doctorates</t>
  </si>
  <si>
    <t xml:space="preserve">   Subtotal MD's</t>
  </si>
  <si>
    <t>Degrees Conferred</t>
  </si>
  <si>
    <t>UNIVERSITY OF ROCHESTER</t>
  </si>
  <si>
    <t>2002-03</t>
  </si>
  <si>
    <t>University College*</t>
  </si>
  <si>
    <t xml:space="preserve">*University College no longer exists.  The degrees granted represent the final program completers.  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</si>
  <si>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</si>
  <si>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</si>
  <si>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</si>
  <si>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</si>
  <si>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</si>
  <si>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</si>
  <si>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</si>
  <si>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</si>
  <si>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Source: Student Information System UAT.PROJ11.FBK.N(DEGSMRY)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</si>
</sst>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Arial"/>
      <family val="2"/>
    </font>
    <font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4" fillId="0" borderId="0" xfId="21" applyNumberFormat="1" applyFont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0" fillId="0" borderId="0" xfId="0" applyFont="1" applyAlignment="1" quotePrefix="1">
      <alignment/>
    </xf>
    <xf numFmtId="41" fontId="4" fillId="0" borderId="0" xfId="0" applyNumberFormat="1" applyFont="1" applyBorder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centerContinuous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9" fillId="3" borderId="8" xfId="0" applyFont="1" applyFill="1" applyBorder="1" applyAlignment="1">
      <alignment/>
    </xf>
    <xf numFmtId="0" fontId="9" fillId="3" borderId="9" xfId="0" applyFont="1" applyFill="1" applyBorder="1" applyAlignment="1">
      <alignment horizontal="right"/>
    </xf>
    <xf numFmtId="0" fontId="9" fillId="3" borderId="9" xfId="0" applyFont="1" applyFill="1" applyBorder="1" applyAlignment="1" quotePrefix="1">
      <alignment horizontal="right"/>
    </xf>
    <xf numFmtId="0" fontId="9" fillId="3" borderId="8" xfId="0" applyFont="1" applyFill="1" applyBorder="1" applyAlignment="1" quotePrefix="1">
      <alignment horizontal="right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/>
    </xf>
    <xf numFmtId="4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4" borderId="11" xfId="0" applyFont="1" applyFill="1" applyBorder="1" applyAlignment="1" quotePrefix="1">
      <alignment horizontal="left"/>
    </xf>
    <xf numFmtId="3" fontId="1" fillId="4" borderId="11" xfId="0" applyNumberFormat="1" applyFont="1" applyFill="1" applyBorder="1" applyAlignment="1">
      <alignment/>
    </xf>
    <xf numFmtId="41" fontId="1" fillId="4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5"/>
  <sheetViews>
    <sheetView showGridLines="0" tabSelected="1" zoomScale="85" zoomScaleNormal="85" zoomScaleSheetLayoutView="100" workbookViewId="0" topLeftCell="A1">
      <selection activeCell="V5" sqref="V5"/>
    </sheetView>
  </sheetViews>
  <sheetFormatPr defaultColWidth="9.83203125" defaultRowHeight="11.25"/>
  <cols>
    <col min="1" max="1" width="40.83203125" style="3" customWidth="1"/>
    <col min="2" max="8" width="11.16015625" style="3" hidden="1" customWidth="1"/>
    <col min="9" max="12" width="11.16015625" style="3" customWidth="1"/>
    <col min="13" max="13" width="10" style="3" customWidth="1"/>
    <col min="14" max="18" width="10.66015625" style="3" customWidth="1"/>
    <col min="19" max="16384" width="9.83203125" style="3" customWidth="1"/>
  </cols>
  <sheetData>
    <row r="1" spans="1:19" ht="17.2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0</v>
      </c>
      <c r="L1" s="36" t="s">
        <v>0</v>
      </c>
      <c r="M1" s="36" t="s">
        <v>0</v>
      </c>
      <c r="N1" s="36" t="s">
        <v>0</v>
      </c>
      <c r="O1" s="36" t="s">
        <v>0</v>
      </c>
      <c r="P1" s="36" t="s">
        <v>0</v>
      </c>
      <c r="Q1" s="36" t="s">
        <v>0</v>
      </c>
      <c r="R1" s="36" t="s">
        <v>0</v>
      </c>
      <c r="S1" s="1"/>
    </row>
    <row r="2" spans="1:19" ht="17.2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</row>
    <row r="3" spans="1:18" ht="9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9"/>
      <c r="M3" s="39"/>
      <c r="N3" s="39"/>
      <c r="O3" s="39"/>
      <c r="P3" s="39"/>
      <c r="Q3" s="39"/>
      <c r="R3" s="39"/>
    </row>
    <row r="4" spans="1:18" ht="9.75" customHeight="1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0" ht="16.5" thickBot="1" thickTop="1">
      <c r="A5" s="42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5"/>
      <c r="T5" s="5"/>
    </row>
    <row r="6" spans="1:18" ht="13.5" thickTop="1">
      <c r="A6" s="43"/>
      <c r="B6" s="44" t="s">
        <v>2</v>
      </c>
      <c r="C6" s="45" t="s">
        <v>3</v>
      </c>
      <c r="D6" s="45" t="s">
        <v>4</v>
      </c>
      <c r="E6" s="45" t="s">
        <v>8</v>
      </c>
      <c r="F6" s="45" t="s">
        <v>9</v>
      </c>
      <c r="G6" s="45" t="s">
        <v>10</v>
      </c>
      <c r="H6" s="46" t="s">
        <v>11</v>
      </c>
      <c r="I6" s="46" t="s">
        <v>17</v>
      </c>
      <c r="J6" s="46" t="s">
        <v>27</v>
      </c>
      <c r="K6" s="46" t="s">
        <v>30</v>
      </c>
      <c r="L6" s="46" t="s">
        <v>31</v>
      </c>
      <c r="M6" s="46" t="s">
        <v>32</v>
      </c>
      <c r="N6" s="46" t="s">
        <v>33</v>
      </c>
      <c r="O6" s="46" t="s">
        <v>34</v>
      </c>
      <c r="P6" s="46" t="s">
        <v>35</v>
      </c>
      <c r="Q6" s="46" t="s">
        <v>36</v>
      </c>
      <c r="R6" s="46" t="s">
        <v>37</v>
      </c>
    </row>
    <row r="7" ht="4.5" customHeight="1"/>
    <row r="8" spans="1:18" ht="12.75" customHeight="1">
      <c r="A8" s="5" t="s">
        <v>12</v>
      </c>
      <c r="B8" s="20">
        <v>860</v>
      </c>
      <c r="C8" s="25">
        <v>916</v>
      </c>
      <c r="D8" s="25">
        <v>914</v>
      </c>
      <c r="E8" s="25">
        <v>840</v>
      </c>
      <c r="F8" s="25">
        <v>852</v>
      </c>
      <c r="G8" s="25">
        <v>842</v>
      </c>
      <c r="H8" s="25">
        <v>750</v>
      </c>
      <c r="I8" s="25">
        <f>651+127</f>
        <v>778</v>
      </c>
      <c r="J8" s="25">
        <f>716+177</f>
        <v>893</v>
      </c>
      <c r="K8" s="25">
        <v>838</v>
      </c>
      <c r="L8" s="25">
        <v>845</v>
      </c>
      <c r="M8" s="25">
        <v>814</v>
      </c>
      <c r="N8" s="25">
        <v>831</v>
      </c>
      <c r="O8" s="25">
        <v>862</v>
      </c>
      <c r="P8" s="25">
        <v>896</v>
      </c>
      <c r="Q8" s="25">
        <v>961</v>
      </c>
      <c r="R8" s="25">
        <v>1025</v>
      </c>
    </row>
    <row r="9" spans="1:19" ht="12.75" customHeight="1">
      <c r="A9" s="24" t="s">
        <v>13</v>
      </c>
      <c r="B9" s="21">
        <v>128</v>
      </c>
      <c r="C9" s="26">
        <v>143</v>
      </c>
      <c r="D9" s="26">
        <v>150</v>
      </c>
      <c r="E9" s="26">
        <v>137</v>
      </c>
      <c r="F9" s="26">
        <v>104</v>
      </c>
      <c r="G9" s="26">
        <v>106</v>
      </c>
      <c r="H9" s="26">
        <v>95</v>
      </c>
      <c r="I9" s="26">
        <v>135</v>
      </c>
      <c r="J9" s="26">
        <v>153</v>
      </c>
      <c r="K9" s="26">
        <v>144</v>
      </c>
      <c r="L9" s="26">
        <v>126</v>
      </c>
      <c r="M9" s="26">
        <v>117</v>
      </c>
      <c r="N9" s="26">
        <v>101</v>
      </c>
      <c r="O9" s="26">
        <v>128</v>
      </c>
      <c r="P9" s="26">
        <v>116</v>
      </c>
      <c r="Q9" s="26">
        <v>169</v>
      </c>
      <c r="R9" s="26">
        <v>163</v>
      </c>
      <c r="S9" s="9"/>
    </row>
    <row r="10" spans="1:19" s="7" customFormat="1" ht="12.75" customHeight="1">
      <c r="A10" s="18" t="s">
        <v>14</v>
      </c>
      <c r="B10" s="22">
        <f aca="true" t="shared" si="0" ref="B10:R10">SUM(B8:B9)</f>
        <v>988</v>
      </c>
      <c r="C10" s="27">
        <f t="shared" si="0"/>
        <v>1059</v>
      </c>
      <c r="D10" s="27">
        <f t="shared" si="0"/>
        <v>1064</v>
      </c>
      <c r="E10" s="27">
        <f t="shared" si="0"/>
        <v>977</v>
      </c>
      <c r="F10" s="27">
        <f t="shared" si="0"/>
        <v>956</v>
      </c>
      <c r="G10" s="27">
        <f t="shared" si="0"/>
        <v>948</v>
      </c>
      <c r="H10" s="27">
        <f t="shared" si="0"/>
        <v>845</v>
      </c>
      <c r="I10" s="27">
        <f t="shared" si="0"/>
        <v>913</v>
      </c>
      <c r="J10" s="27">
        <f t="shared" si="0"/>
        <v>1046</v>
      </c>
      <c r="K10" s="27">
        <f t="shared" si="0"/>
        <v>982</v>
      </c>
      <c r="L10" s="27">
        <f t="shared" si="0"/>
        <v>971</v>
      </c>
      <c r="M10" s="27">
        <f t="shared" si="0"/>
        <v>931</v>
      </c>
      <c r="N10" s="27">
        <f t="shared" si="0"/>
        <v>932</v>
      </c>
      <c r="O10" s="27">
        <f t="shared" si="0"/>
        <v>990</v>
      </c>
      <c r="P10" s="27">
        <f t="shared" si="0"/>
        <v>1012</v>
      </c>
      <c r="Q10" s="27">
        <f t="shared" si="0"/>
        <v>1130</v>
      </c>
      <c r="R10" s="27">
        <f t="shared" si="0"/>
        <v>1188</v>
      </c>
      <c r="S10" s="10"/>
    </row>
    <row r="11" spans="1:18" ht="12.75" customHeight="1">
      <c r="A11" s="5" t="s">
        <v>28</v>
      </c>
      <c r="B11" s="23">
        <v>2</v>
      </c>
      <c r="C11" s="28">
        <v>2</v>
      </c>
      <c r="D11" s="28">
        <v>1</v>
      </c>
      <c r="E11" s="28">
        <v>0</v>
      </c>
      <c r="F11" s="28">
        <v>0</v>
      </c>
      <c r="G11" s="28">
        <v>0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</row>
    <row r="12" spans="1:18" ht="12.75" customHeight="1">
      <c r="A12" s="5" t="s">
        <v>18</v>
      </c>
      <c r="B12" s="20">
        <v>90</v>
      </c>
      <c r="C12" s="25">
        <v>97</v>
      </c>
      <c r="D12" s="25">
        <v>109</v>
      </c>
      <c r="E12" s="25">
        <v>102</v>
      </c>
      <c r="F12" s="25">
        <v>119</v>
      </c>
      <c r="G12" s="25">
        <v>101</v>
      </c>
      <c r="H12" s="25">
        <v>90</v>
      </c>
      <c r="I12" s="25">
        <v>121</v>
      </c>
      <c r="J12" s="25">
        <v>118</v>
      </c>
      <c r="K12" s="25">
        <v>108</v>
      </c>
      <c r="L12" s="25">
        <v>87</v>
      </c>
      <c r="M12" s="25">
        <v>129</v>
      </c>
      <c r="N12" s="25">
        <v>99</v>
      </c>
      <c r="O12" s="25">
        <v>108</v>
      </c>
      <c r="P12" s="25">
        <v>111</v>
      </c>
      <c r="Q12" s="25">
        <v>112</v>
      </c>
      <c r="R12" s="25">
        <v>133</v>
      </c>
    </row>
    <row r="13" spans="1:19" ht="12.75" customHeight="1">
      <c r="A13" s="5" t="s">
        <v>19</v>
      </c>
      <c r="B13" s="20">
        <v>57</v>
      </c>
      <c r="C13" s="25">
        <v>82</v>
      </c>
      <c r="D13" s="25">
        <v>79</v>
      </c>
      <c r="E13" s="25">
        <v>85</v>
      </c>
      <c r="F13" s="25">
        <v>64</v>
      </c>
      <c r="G13" s="25">
        <v>65</v>
      </c>
      <c r="H13" s="25">
        <v>57</v>
      </c>
      <c r="I13" s="25">
        <v>60</v>
      </c>
      <c r="J13" s="25">
        <v>53</v>
      </c>
      <c r="K13" s="25">
        <v>84</v>
      </c>
      <c r="L13" s="25">
        <v>76</v>
      </c>
      <c r="M13" s="25">
        <v>86</v>
      </c>
      <c r="N13" s="25">
        <v>118</v>
      </c>
      <c r="O13" s="25">
        <v>134</v>
      </c>
      <c r="P13" s="25">
        <v>130</v>
      </c>
      <c r="Q13" s="25">
        <v>141</v>
      </c>
      <c r="R13" s="25">
        <v>196</v>
      </c>
      <c r="S13" s="11"/>
    </row>
    <row r="14" spans="1:18" ht="12.75" customHeight="1">
      <c r="A14" s="52" t="s">
        <v>16</v>
      </c>
      <c r="B14" s="53">
        <f aca="true" t="shared" si="1" ref="B14:R14">SUM(B10:B13)</f>
        <v>1137</v>
      </c>
      <c r="C14" s="54">
        <f t="shared" si="1"/>
        <v>1240</v>
      </c>
      <c r="D14" s="54">
        <f t="shared" si="1"/>
        <v>1253</v>
      </c>
      <c r="E14" s="54">
        <f t="shared" si="1"/>
        <v>1164</v>
      </c>
      <c r="F14" s="54">
        <f t="shared" si="1"/>
        <v>1139</v>
      </c>
      <c r="G14" s="54">
        <f t="shared" si="1"/>
        <v>1114</v>
      </c>
      <c r="H14" s="54">
        <f t="shared" si="1"/>
        <v>993</v>
      </c>
      <c r="I14" s="54">
        <f t="shared" si="1"/>
        <v>1094</v>
      </c>
      <c r="J14" s="54">
        <f t="shared" si="1"/>
        <v>1217</v>
      </c>
      <c r="K14" s="54">
        <f t="shared" si="1"/>
        <v>1174</v>
      </c>
      <c r="L14" s="54">
        <f t="shared" si="1"/>
        <v>1134</v>
      </c>
      <c r="M14" s="54">
        <f t="shared" si="1"/>
        <v>1146</v>
      </c>
      <c r="N14" s="54">
        <f t="shared" si="1"/>
        <v>1149</v>
      </c>
      <c r="O14" s="54">
        <f t="shared" si="1"/>
        <v>1232</v>
      </c>
      <c r="P14" s="54">
        <f t="shared" si="1"/>
        <v>1253</v>
      </c>
      <c r="Q14" s="54">
        <f t="shared" si="1"/>
        <v>1383</v>
      </c>
      <c r="R14" s="54">
        <f t="shared" si="1"/>
        <v>1517</v>
      </c>
    </row>
    <row r="15" ht="9.75" customHeight="1"/>
    <row r="16" spans="2:19" ht="24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S16" s="11"/>
    </row>
    <row r="17" spans="1:18" ht="15" thickBot="1" thickTop="1">
      <c r="A17" s="47" t="s">
        <v>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9" ht="13.5" thickTop="1">
      <c r="A18" s="43"/>
      <c r="B18" s="44" t="s">
        <v>2</v>
      </c>
      <c r="C18" s="45" t="s">
        <v>3</v>
      </c>
      <c r="D18" s="45" t="s">
        <v>4</v>
      </c>
      <c r="E18" s="45" t="s">
        <v>8</v>
      </c>
      <c r="F18" s="45" t="s">
        <v>9</v>
      </c>
      <c r="G18" s="45" t="s">
        <v>10</v>
      </c>
      <c r="H18" s="46" t="s">
        <v>11</v>
      </c>
      <c r="I18" s="46" t="s">
        <v>17</v>
      </c>
      <c r="J18" s="46" t="s">
        <v>27</v>
      </c>
      <c r="K18" s="46" t="s">
        <v>30</v>
      </c>
      <c r="L18" s="46" t="s">
        <v>31</v>
      </c>
      <c r="M18" s="46" t="s">
        <v>32</v>
      </c>
      <c r="N18" s="46" t="s">
        <v>33</v>
      </c>
      <c r="O18" s="46" t="s">
        <v>34</v>
      </c>
      <c r="P18" s="46" t="s">
        <v>35</v>
      </c>
      <c r="Q18" s="46" t="s">
        <v>36</v>
      </c>
      <c r="R18" s="46" t="s">
        <v>37</v>
      </c>
      <c r="S18" s="11"/>
    </row>
    <row r="19" ht="4.5" customHeight="1"/>
    <row r="20" spans="1:18" ht="12.75" customHeight="1">
      <c r="A20" s="5" t="s">
        <v>12</v>
      </c>
      <c r="B20" s="3">
        <v>181</v>
      </c>
      <c r="C20" s="25">
        <v>181</v>
      </c>
      <c r="D20" s="25">
        <v>182</v>
      </c>
      <c r="E20" s="25">
        <v>177</v>
      </c>
      <c r="F20" s="25">
        <v>128</v>
      </c>
      <c r="G20" s="25">
        <v>147</v>
      </c>
      <c r="H20" s="25">
        <v>126</v>
      </c>
      <c r="I20" s="25">
        <f>59+40</f>
        <v>99</v>
      </c>
      <c r="J20" s="25">
        <f>74+29</f>
        <v>103</v>
      </c>
      <c r="K20" s="25">
        <v>125</v>
      </c>
      <c r="L20" s="25">
        <v>134</v>
      </c>
      <c r="M20" s="25">
        <v>117</v>
      </c>
      <c r="N20" s="25">
        <v>125</v>
      </c>
      <c r="O20" s="25">
        <v>141</v>
      </c>
      <c r="P20" s="25">
        <v>125</v>
      </c>
      <c r="Q20" s="25">
        <v>122</v>
      </c>
      <c r="R20" s="25">
        <v>146</v>
      </c>
    </row>
    <row r="21" spans="1:18" ht="12.75" customHeight="1">
      <c r="A21" s="24" t="s">
        <v>13</v>
      </c>
      <c r="B21" s="12">
        <v>56</v>
      </c>
      <c r="C21" s="26">
        <v>70</v>
      </c>
      <c r="D21" s="26">
        <v>82</v>
      </c>
      <c r="E21" s="26">
        <v>79</v>
      </c>
      <c r="F21" s="26">
        <v>53</v>
      </c>
      <c r="G21" s="26">
        <v>59</v>
      </c>
      <c r="H21" s="26">
        <v>57</v>
      </c>
      <c r="I21" s="26">
        <v>67</v>
      </c>
      <c r="J21" s="26">
        <v>54</v>
      </c>
      <c r="K21" s="26">
        <v>93</v>
      </c>
      <c r="L21" s="26">
        <v>68</v>
      </c>
      <c r="M21" s="26">
        <v>67</v>
      </c>
      <c r="N21" s="26">
        <v>62</v>
      </c>
      <c r="O21" s="26">
        <v>93</v>
      </c>
      <c r="P21" s="26">
        <v>93</v>
      </c>
      <c r="Q21" s="26">
        <v>105</v>
      </c>
      <c r="R21" s="26">
        <v>123</v>
      </c>
    </row>
    <row r="22" spans="1:18" s="7" customFormat="1" ht="12.75" customHeight="1">
      <c r="A22" s="18" t="s">
        <v>14</v>
      </c>
      <c r="B22" s="7">
        <f aca="true" t="shared" si="2" ref="B22:R22">SUM(B20:B21)</f>
        <v>237</v>
      </c>
      <c r="C22" s="27">
        <f t="shared" si="2"/>
        <v>251</v>
      </c>
      <c r="D22" s="27">
        <f t="shared" si="2"/>
        <v>264</v>
      </c>
      <c r="E22" s="27">
        <f t="shared" si="2"/>
        <v>256</v>
      </c>
      <c r="F22" s="27">
        <f t="shared" si="2"/>
        <v>181</v>
      </c>
      <c r="G22" s="27">
        <f t="shared" si="2"/>
        <v>206</v>
      </c>
      <c r="H22" s="27">
        <f t="shared" si="2"/>
        <v>183</v>
      </c>
      <c r="I22" s="27">
        <f t="shared" si="2"/>
        <v>166</v>
      </c>
      <c r="J22" s="27">
        <f t="shared" si="2"/>
        <v>157</v>
      </c>
      <c r="K22" s="27">
        <f t="shared" si="2"/>
        <v>218</v>
      </c>
      <c r="L22" s="27">
        <f t="shared" si="2"/>
        <v>202</v>
      </c>
      <c r="M22" s="27">
        <f t="shared" si="2"/>
        <v>184</v>
      </c>
      <c r="N22" s="27">
        <f t="shared" si="2"/>
        <v>187</v>
      </c>
      <c r="O22" s="27">
        <f t="shared" si="2"/>
        <v>234</v>
      </c>
      <c r="P22" s="27">
        <f t="shared" si="2"/>
        <v>218</v>
      </c>
      <c r="Q22" s="27">
        <f t="shared" si="2"/>
        <v>227</v>
      </c>
      <c r="R22" s="27">
        <f t="shared" si="2"/>
        <v>269</v>
      </c>
    </row>
    <row r="23" spans="1:18" ht="12.75" customHeight="1">
      <c r="A23" s="5" t="s">
        <v>21</v>
      </c>
      <c r="B23" s="3">
        <v>408</v>
      </c>
      <c r="C23" s="25">
        <v>380</v>
      </c>
      <c r="D23" s="25">
        <v>362</v>
      </c>
      <c r="E23" s="25">
        <v>408</v>
      </c>
      <c r="F23" s="25">
        <v>470</v>
      </c>
      <c r="G23" s="25">
        <v>489</v>
      </c>
      <c r="H23" s="25">
        <v>434</v>
      </c>
      <c r="I23" s="25">
        <v>421</v>
      </c>
      <c r="J23" s="25">
        <v>450</v>
      </c>
      <c r="K23" s="25">
        <v>406</v>
      </c>
      <c r="L23" s="25">
        <v>325</v>
      </c>
      <c r="M23" s="25">
        <v>321</v>
      </c>
      <c r="N23" s="25">
        <v>269</v>
      </c>
      <c r="O23" s="25">
        <v>350</v>
      </c>
      <c r="P23" s="25">
        <v>392</v>
      </c>
      <c r="Q23" s="25">
        <v>452</v>
      </c>
      <c r="R23" s="25">
        <v>511</v>
      </c>
    </row>
    <row r="24" spans="1:18" ht="27" customHeight="1">
      <c r="A24" s="19" t="s">
        <v>22</v>
      </c>
      <c r="B24" s="3">
        <v>101</v>
      </c>
      <c r="C24" s="25">
        <v>79</v>
      </c>
      <c r="D24" s="25">
        <v>84</v>
      </c>
      <c r="E24" s="25">
        <v>84</v>
      </c>
      <c r="F24" s="25">
        <v>63</v>
      </c>
      <c r="G24" s="25">
        <v>55</v>
      </c>
      <c r="H24" s="25">
        <v>53</v>
      </c>
      <c r="I24" s="25">
        <f>3+58</f>
        <v>61</v>
      </c>
      <c r="J24" s="25">
        <v>71</v>
      </c>
      <c r="K24" s="25">
        <v>64</v>
      </c>
      <c r="L24" s="25">
        <v>97</v>
      </c>
      <c r="M24" s="25">
        <v>86</v>
      </c>
      <c r="N24" s="25">
        <v>85</v>
      </c>
      <c r="O24" s="25">
        <v>83</v>
      </c>
      <c r="P24" s="25">
        <v>103</v>
      </c>
      <c r="Q24" s="25">
        <v>119</v>
      </c>
      <c r="R24" s="25">
        <v>159</v>
      </c>
    </row>
    <row r="25" spans="1:18" ht="12.75" customHeight="1">
      <c r="A25" s="5" t="s">
        <v>18</v>
      </c>
      <c r="B25" s="3">
        <v>83</v>
      </c>
      <c r="C25" s="25">
        <v>92</v>
      </c>
      <c r="D25" s="25">
        <v>73</v>
      </c>
      <c r="E25" s="25">
        <v>80</v>
      </c>
      <c r="F25" s="25">
        <v>96</v>
      </c>
      <c r="G25" s="25">
        <v>83</v>
      </c>
      <c r="H25" s="25">
        <v>87</v>
      </c>
      <c r="I25" s="25">
        <v>92</v>
      </c>
      <c r="J25" s="25">
        <v>102</v>
      </c>
      <c r="K25" s="25">
        <v>102</v>
      </c>
      <c r="L25" s="25">
        <v>83</v>
      </c>
      <c r="M25" s="25">
        <v>105</v>
      </c>
      <c r="N25" s="25">
        <v>80</v>
      </c>
      <c r="O25" s="25">
        <v>104</v>
      </c>
      <c r="P25" s="25">
        <v>107</v>
      </c>
      <c r="Q25" s="25">
        <v>96</v>
      </c>
      <c r="R25" s="25">
        <v>94</v>
      </c>
    </row>
    <row r="26" spans="1:18" ht="12.75" customHeight="1">
      <c r="A26" s="5" t="s">
        <v>20</v>
      </c>
      <c r="B26" s="3">
        <v>67</v>
      </c>
      <c r="C26" s="25">
        <v>74</v>
      </c>
      <c r="D26" s="25">
        <v>66</v>
      </c>
      <c r="E26" s="25">
        <v>66</v>
      </c>
      <c r="F26" s="25">
        <v>79</v>
      </c>
      <c r="G26" s="25">
        <v>74</v>
      </c>
      <c r="H26" s="25">
        <v>84</v>
      </c>
      <c r="I26" s="25">
        <f>11+48+2</f>
        <v>61</v>
      </c>
      <c r="J26" s="25">
        <v>97</v>
      </c>
      <c r="K26" s="25">
        <v>92</v>
      </c>
      <c r="L26" s="25">
        <v>108</v>
      </c>
      <c r="M26" s="25">
        <v>124</v>
      </c>
      <c r="N26" s="25">
        <v>122</v>
      </c>
      <c r="O26" s="25">
        <v>106</v>
      </c>
      <c r="P26" s="25">
        <v>99</v>
      </c>
      <c r="Q26" s="25">
        <v>108</v>
      </c>
      <c r="R26" s="25">
        <v>137</v>
      </c>
    </row>
    <row r="27" spans="1:18" ht="12.75" customHeight="1">
      <c r="A27" s="5" t="s">
        <v>19</v>
      </c>
      <c r="B27" s="3">
        <v>61</v>
      </c>
      <c r="C27" s="25">
        <v>58</v>
      </c>
      <c r="D27" s="25">
        <v>73</v>
      </c>
      <c r="E27" s="25">
        <v>66</v>
      </c>
      <c r="F27" s="25">
        <v>52</v>
      </c>
      <c r="G27" s="25">
        <v>41</v>
      </c>
      <c r="H27" s="25">
        <v>49</v>
      </c>
      <c r="I27" s="25">
        <v>30</v>
      </c>
      <c r="J27" s="25">
        <v>39</v>
      </c>
      <c r="K27" s="25">
        <v>44</v>
      </c>
      <c r="L27" s="25">
        <v>54</v>
      </c>
      <c r="M27" s="25">
        <v>50</v>
      </c>
      <c r="N27" s="25">
        <v>50</v>
      </c>
      <c r="O27" s="25">
        <v>62</v>
      </c>
      <c r="P27" s="25">
        <v>53</v>
      </c>
      <c r="Q27" s="25">
        <v>56</v>
      </c>
      <c r="R27" s="25">
        <v>49</v>
      </c>
    </row>
    <row r="28" spans="1:18" ht="12.75" customHeight="1">
      <c r="A28" s="52" t="s">
        <v>16</v>
      </c>
      <c r="B28" s="55">
        <f>SUM(B22:B27)</f>
        <v>957</v>
      </c>
      <c r="C28" s="54">
        <f>SUM(C22:C27)</f>
        <v>934</v>
      </c>
      <c r="D28" s="54">
        <f>SUM(D22:D27)</f>
        <v>922</v>
      </c>
      <c r="E28" s="54">
        <f>SUM(E22:E27)</f>
        <v>960</v>
      </c>
      <c r="F28" s="54">
        <f aca="true" t="shared" si="3" ref="F28:R28">F22+F23+F24+F25+F26+F27</f>
        <v>941</v>
      </c>
      <c r="G28" s="54">
        <f t="shared" si="3"/>
        <v>948</v>
      </c>
      <c r="H28" s="54">
        <f t="shared" si="3"/>
        <v>890</v>
      </c>
      <c r="I28" s="54">
        <f t="shared" si="3"/>
        <v>831</v>
      </c>
      <c r="J28" s="54">
        <f t="shared" si="3"/>
        <v>916</v>
      </c>
      <c r="K28" s="54">
        <f t="shared" si="3"/>
        <v>926</v>
      </c>
      <c r="L28" s="54">
        <f t="shared" si="3"/>
        <v>869</v>
      </c>
      <c r="M28" s="54">
        <f t="shared" si="3"/>
        <v>870</v>
      </c>
      <c r="N28" s="54">
        <f t="shared" si="3"/>
        <v>793</v>
      </c>
      <c r="O28" s="54">
        <f t="shared" si="3"/>
        <v>939</v>
      </c>
      <c r="P28" s="54">
        <f t="shared" si="3"/>
        <v>972</v>
      </c>
      <c r="Q28" s="54">
        <f t="shared" si="3"/>
        <v>1058</v>
      </c>
      <c r="R28" s="54">
        <f t="shared" si="3"/>
        <v>1219</v>
      </c>
    </row>
    <row r="29" spans="2:11" ht="9.7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ht="24.75" customHeight="1" thickBo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8" ht="14.25" thickBot="1" thickTop="1">
      <c r="A31" s="49" t="s">
        <v>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8"/>
      <c r="N31" s="48"/>
      <c r="O31" s="48"/>
      <c r="P31" s="48"/>
      <c r="Q31" s="48"/>
      <c r="R31" s="48"/>
    </row>
    <row r="32" spans="1:18" ht="13.5" thickTop="1">
      <c r="A32" s="43"/>
      <c r="B32" s="44" t="s">
        <v>2</v>
      </c>
      <c r="C32" s="45" t="s">
        <v>3</v>
      </c>
      <c r="D32" s="45" t="s">
        <v>4</v>
      </c>
      <c r="E32" s="45" t="s">
        <v>8</v>
      </c>
      <c r="F32" s="45" t="s">
        <v>9</v>
      </c>
      <c r="G32" s="45" t="s">
        <v>10</v>
      </c>
      <c r="H32" s="46" t="s">
        <v>11</v>
      </c>
      <c r="I32" s="46" t="s">
        <v>17</v>
      </c>
      <c r="J32" s="46" t="s">
        <v>27</v>
      </c>
      <c r="K32" s="46" t="s">
        <v>30</v>
      </c>
      <c r="L32" s="46" t="s">
        <v>31</v>
      </c>
      <c r="M32" s="46" t="s">
        <v>32</v>
      </c>
      <c r="N32" s="46" t="s">
        <v>33</v>
      </c>
      <c r="O32" s="46" t="s">
        <v>34</v>
      </c>
      <c r="P32" s="46" t="s">
        <v>35</v>
      </c>
      <c r="Q32" s="46" t="s">
        <v>36</v>
      </c>
      <c r="R32" s="46" t="s">
        <v>37</v>
      </c>
    </row>
    <row r="33" ht="4.5" customHeight="1"/>
    <row r="34" spans="1:18" ht="12.75" customHeight="1">
      <c r="A34" s="5" t="s">
        <v>12</v>
      </c>
      <c r="B34" s="3">
        <v>104</v>
      </c>
      <c r="C34" s="25">
        <v>117</v>
      </c>
      <c r="D34" s="25">
        <v>119</v>
      </c>
      <c r="E34" s="25">
        <v>98</v>
      </c>
      <c r="F34" s="25">
        <v>79</v>
      </c>
      <c r="G34" s="25">
        <v>95</v>
      </c>
      <c r="H34" s="25">
        <v>76</v>
      </c>
      <c r="I34" s="25">
        <v>67</v>
      </c>
      <c r="J34" s="25">
        <v>71</v>
      </c>
      <c r="K34" s="25">
        <v>79</v>
      </c>
      <c r="L34" s="25">
        <v>84</v>
      </c>
      <c r="M34" s="25">
        <v>78</v>
      </c>
      <c r="N34" s="25">
        <v>76</v>
      </c>
      <c r="O34" s="25">
        <v>86</v>
      </c>
      <c r="P34" s="25">
        <v>81</v>
      </c>
      <c r="Q34" s="25">
        <v>78</v>
      </c>
      <c r="R34" s="25">
        <v>67</v>
      </c>
    </row>
    <row r="35" spans="1:18" ht="12.75" customHeight="1">
      <c r="A35" s="24" t="s">
        <v>13</v>
      </c>
      <c r="B35" s="12">
        <v>36</v>
      </c>
      <c r="C35" s="26">
        <v>38</v>
      </c>
      <c r="D35" s="26">
        <v>25</v>
      </c>
      <c r="E35" s="26">
        <v>31</v>
      </c>
      <c r="F35" s="26">
        <v>31</v>
      </c>
      <c r="G35" s="26">
        <v>30</v>
      </c>
      <c r="H35" s="26">
        <v>30</v>
      </c>
      <c r="I35" s="26">
        <v>16</v>
      </c>
      <c r="J35" s="26">
        <v>24</v>
      </c>
      <c r="K35" s="26">
        <v>24</v>
      </c>
      <c r="L35" s="26">
        <v>33</v>
      </c>
      <c r="M35" s="26">
        <v>19</v>
      </c>
      <c r="N35" s="26">
        <v>41</v>
      </c>
      <c r="O35" s="26">
        <v>32</v>
      </c>
      <c r="P35" s="26">
        <v>33</v>
      </c>
      <c r="Q35" s="26">
        <v>39</v>
      </c>
      <c r="R35" s="26">
        <v>50</v>
      </c>
    </row>
    <row r="36" spans="1:18" s="7" customFormat="1" ht="12.75" customHeight="1">
      <c r="A36" s="18" t="s">
        <v>14</v>
      </c>
      <c r="B36" s="7">
        <f aca="true" t="shared" si="4" ref="B36:R36">SUM(B34:B35)</f>
        <v>140</v>
      </c>
      <c r="C36" s="27">
        <f t="shared" si="4"/>
        <v>155</v>
      </c>
      <c r="D36" s="27">
        <f t="shared" si="4"/>
        <v>144</v>
      </c>
      <c r="E36" s="27">
        <f t="shared" si="4"/>
        <v>129</v>
      </c>
      <c r="F36" s="27">
        <f t="shared" si="4"/>
        <v>110</v>
      </c>
      <c r="G36" s="27">
        <f t="shared" si="4"/>
        <v>125</v>
      </c>
      <c r="H36" s="27">
        <f t="shared" si="4"/>
        <v>106</v>
      </c>
      <c r="I36" s="27">
        <f t="shared" si="4"/>
        <v>83</v>
      </c>
      <c r="J36" s="27">
        <f t="shared" si="4"/>
        <v>95</v>
      </c>
      <c r="K36" s="27">
        <f t="shared" si="4"/>
        <v>103</v>
      </c>
      <c r="L36" s="27">
        <f t="shared" si="4"/>
        <v>117</v>
      </c>
      <c r="M36" s="27">
        <f t="shared" si="4"/>
        <v>97</v>
      </c>
      <c r="N36" s="27">
        <f t="shared" si="4"/>
        <v>117</v>
      </c>
      <c r="O36" s="27">
        <f t="shared" si="4"/>
        <v>118</v>
      </c>
      <c r="P36" s="27">
        <f t="shared" si="4"/>
        <v>114</v>
      </c>
      <c r="Q36" s="27">
        <f t="shared" si="4"/>
        <v>117</v>
      </c>
      <c r="R36" s="27">
        <f t="shared" si="4"/>
        <v>117</v>
      </c>
    </row>
    <row r="37" spans="1:18" ht="12.75" customHeight="1">
      <c r="A37" s="5" t="s">
        <v>21</v>
      </c>
      <c r="B37" s="3">
        <v>8</v>
      </c>
      <c r="C37" s="25">
        <v>7</v>
      </c>
      <c r="D37" s="25">
        <v>5</v>
      </c>
      <c r="E37" s="25">
        <v>7</v>
      </c>
      <c r="F37" s="25">
        <v>2</v>
      </c>
      <c r="G37" s="25">
        <v>4</v>
      </c>
      <c r="H37" s="25">
        <v>3</v>
      </c>
      <c r="I37" s="25">
        <v>7</v>
      </c>
      <c r="J37" s="25">
        <v>4</v>
      </c>
      <c r="K37" s="25">
        <v>7</v>
      </c>
      <c r="L37" s="25">
        <v>4</v>
      </c>
      <c r="M37" s="25">
        <v>11</v>
      </c>
      <c r="N37" s="25">
        <v>8</v>
      </c>
      <c r="O37" s="25">
        <v>5</v>
      </c>
      <c r="P37" s="25">
        <v>5</v>
      </c>
      <c r="Q37" s="25">
        <v>5</v>
      </c>
      <c r="R37" s="25">
        <v>5</v>
      </c>
    </row>
    <row r="38" spans="1:18" ht="24.75" customHeight="1">
      <c r="A38" s="19" t="s">
        <v>22</v>
      </c>
      <c r="B38" s="3">
        <v>18</v>
      </c>
      <c r="C38" s="25">
        <v>14</v>
      </c>
      <c r="D38" s="25">
        <v>13</v>
      </c>
      <c r="E38" s="25">
        <v>8</v>
      </c>
      <c r="F38" s="25">
        <v>4</v>
      </c>
      <c r="G38" s="25">
        <v>7</v>
      </c>
      <c r="H38" s="25">
        <v>14</v>
      </c>
      <c r="I38" s="25">
        <v>9</v>
      </c>
      <c r="J38" s="25">
        <v>5</v>
      </c>
      <c r="K38" s="25">
        <v>6</v>
      </c>
      <c r="L38" s="25">
        <v>13</v>
      </c>
      <c r="M38" s="25">
        <v>14</v>
      </c>
      <c r="N38" s="25">
        <v>30</v>
      </c>
      <c r="O38" s="25">
        <v>30</v>
      </c>
      <c r="P38" s="25">
        <v>41</v>
      </c>
      <c r="Q38" s="25">
        <v>40</v>
      </c>
      <c r="R38" s="25">
        <v>34</v>
      </c>
    </row>
    <row r="39" spans="1:18" ht="12.75" customHeight="1">
      <c r="A39" s="5" t="s">
        <v>18</v>
      </c>
      <c r="B39" s="3">
        <v>26</v>
      </c>
      <c r="C39" s="25">
        <v>27</v>
      </c>
      <c r="D39" s="25">
        <v>35</v>
      </c>
      <c r="E39" s="25">
        <v>29</v>
      </c>
      <c r="F39" s="25">
        <v>26</v>
      </c>
      <c r="G39" s="25">
        <v>36</v>
      </c>
      <c r="H39" s="25">
        <v>24</v>
      </c>
      <c r="I39" s="25">
        <v>44</v>
      </c>
      <c r="J39" s="25">
        <v>33</v>
      </c>
      <c r="K39" s="25">
        <v>30</v>
      </c>
      <c r="L39" s="25">
        <v>36</v>
      </c>
      <c r="M39" s="25">
        <v>34</v>
      </c>
      <c r="N39" s="25">
        <v>28</v>
      </c>
      <c r="O39" s="25">
        <v>41</v>
      </c>
      <c r="P39" s="25">
        <v>42</v>
      </c>
      <c r="Q39" s="25">
        <v>47</v>
      </c>
      <c r="R39" s="25">
        <v>43</v>
      </c>
    </row>
    <row r="40" spans="1:18" ht="12.75" customHeight="1">
      <c r="A40" s="5" t="s">
        <v>20</v>
      </c>
      <c r="B40" s="3">
        <f>SUM(B41:B42)</f>
        <v>115</v>
      </c>
      <c r="C40" s="25">
        <f>SUM(C41:C42)</f>
        <v>128</v>
      </c>
      <c r="D40" s="25">
        <f>SUM(D41:D42)</f>
        <v>135</v>
      </c>
      <c r="E40" s="25">
        <f>SUM(E41:E42)</f>
        <v>123</v>
      </c>
      <c r="F40" s="28">
        <v>138</v>
      </c>
      <c r="G40" s="28">
        <f aca="true" t="shared" si="5" ref="G40:M40">G41+G42</f>
        <v>136</v>
      </c>
      <c r="H40" s="28">
        <f t="shared" si="5"/>
        <v>130</v>
      </c>
      <c r="I40" s="28">
        <f t="shared" si="5"/>
        <v>147</v>
      </c>
      <c r="J40" s="28">
        <f t="shared" si="5"/>
        <v>129</v>
      </c>
      <c r="K40" s="28">
        <f t="shared" si="5"/>
        <v>159</v>
      </c>
      <c r="L40" s="28">
        <f t="shared" si="5"/>
        <v>148</v>
      </c>
      <c r="M40" s="28">
        <f t="shared" si="5"/>
        <v>142</v>
      </c>
      <c r="N40" s="28">
        <f>N41+N42</f>
        <v>135</v>
      </c>
      <c r="O40" s="28">
        <v>173</v>
      </c>
      <c r="P40" s="28">
        <v>158</v>
      </c>
      <c r="Q40" s="28">
        <v>152</v>
      </c>
      <c r="R40" s="28">
        <v>177</v>
      </c>
    </row>
    <row r="41" spans="1:18" ht="10.5" customHeight="1">
      <c r="A41" s="15" t="s">
        <v>23</v>
      </c>
      <c r="B41" s="13">
        <v>27</v>
      </c>
      <c r="C41" s="29">
        <v>31</v>
      </c>
      <c r="D41" s="29">
        <v>40</v>
      </c>
      <c r="E41" s="29">
        <v>31</v>
      </c>
      <c r="F41" s="29">
        <f>138-99</f>
        <v>39</v>
      </c>
      <c r="G41" s="29">
        <v>34</v>
      </c>
      <c r="H41" s="29">
        <v>45</v>
      </c>
      <c r="I41" s="29">
        <v>38</v>
      </c>
      <c r="J41" s="29">
        <v>49</v>
      </c>
      <c r="K41" s="29">
        <v>56</v>
      </c>
      <c r="L41" s="29">
        <v>47</v>
      </c>
      <c r="M41" s="29">
        <v>43</v>
      </c>
      <c r="N41" s="29">
        <v>52</v>
      </c>
      <c r="O41" s="30">
        <v>82</v>
      </c>
      <c r="P41" s="30">
        <v>69</v>
      </c>
      <c r="Q41" s="30">
        <v>58</v>
      </c>
      <c r="R41" s="30">
        <v>70</v>
      </c>
    </row>
    <row r="42" spans="1:18" ht="10.5" customHeight="1">
      <c r="A42" s="16" t="s">
        <v>24</v>
      </c>
      <c r="B42" s="14">
        <v>88</v>
      </c>
      <c r="C42" s="31">
        <v>97</v>
      </c>
      <c r="D42" s="31">
        <v>95</v>
      </c>
      <c r="E42" s="31">
        <v>92</v>
      </c>
      <c r="F42" s="31">
        <v>99</v>
      </c>
      <c r="G42" s="31">
        <v>102</v>
      </c>
      <c r="H42" s="31">
        <v>85</v>
      </c>
      <c r="I42" s="31">
        <v>109</v>
      </c>
      <c r="J42" s="31">
        <v>80</v>
      </c>
      <c r="K42" s="31">
        <v>103</v>
      </c>
      <c r="L42" s="31">
        <v>101</v>
      </c>
      <c r="M42" s="31">
        <v>99</v>
      </c>
      <c r="N42" s="31">
        <v>83</v>
      </c>
      <c r="O42" s="32">
        <v>91</v>
      </c>
      <c r="P42" s="32">
        <v>89</v>
      </c>
      <c r="Q42" s="32">
        <v>94</v>
      </c>
      <c r="R42" s="32">
        <v>107</v>
      </c>
    </row>
    <row r="43" spans="1:18" ht="12.75" customHeight="1">
      <c r="A43" s="5" t="s">
        <v>19</v>
      </c>
      <c r="B43" s="3">
        <v>5</v>
      </c>
      <c r="C43" s="25">
        <v>2</v>
      </c>
      <c r="D43" s="25">
        <v>5</v>
      </c>
      <c r="E43" s="25">
        <v>3</v>
      </c>
      <c r="F43" s="25">
        <v>5</v>
      </c>
      <c r="G43" s="25">
        <v>5</v>
      </c>
      <c r="H43" s="25">
        <v>4</v>
      </c>
      <c r="I43" s="25">
        <v>4</v>
      </c>
      <c r="J43" s="25">
        <v>4</v>
      </c>
      <c r="K43" s="25">
        <v>7</v>
      </c>
      <c r="L43" s="25">
        <v>2</v>
      </c>
      <c r="M43" s="25">
        <v>1</v>
      </c>
      <c r="N43" s="25">
        <v>4</v>
      </c>
      <c r="O43" s="25">
        <v>3</v>
      </c>
      <c r="P43" s="25">
        <v>5</v>
      </c>
      <c r="Q43" s="25">
        <v>8</v>
      </c>
      <c r="R43" s="25">
        <v>7</v>
      </c>
    </row>
    <row r="44" spans="1:18" ht="12.75" customHeight="1">
      <c r="A44" s="52" t="s">
        <v>16</v>
      </c>
      <c r="B44" s="55">
        <f aca="true" t="shared" si="6" ref="B44:R44">B36+B37+B38+B39+B40+B43</f>
        <v>312</v>
      </c>
      <c r="C44" s="54">
        <f t="shared" si="6"/>
        <v>333</v>
      </c>
      <c r="D44" s="54">
        <f t="shared" si="6"/>
        <v>337</v>
      </c>
      <c r="E44" s="54">
        <f t="shared" si="6"/>
        <v>299</v>
      </c>
      <c r="F44" s="54">
        <f t="shared" si="6"/>
        <v>285</v>
      </c>
      <c r="G44" s="54">
        <f t="shared" si="6"/>
        <v>313</v>
      </c>
      <c r="H44" s="54">
        <f t="shared" si="6"/>
        <v>281</v>
      </c>
      <c r="I44" s="54">
        <f t="shared" si="6"/>
        <v>294</v>
      </c>
      <c r="J44" s="54">
        <f t="shared" si="6"/>
        <v>270</v>
      </c>
      <c r="K44" s="54">
        <f t="shared" si="6"/>
        <v>312</v>
      </c>
      <c r="L44" s="54">
        <f t="shared" si="6"/>
        <v>320</v>
      </c>
      <c r="M44" s="54">
        <f t="shared" si="6"/>
        <v>299</v>
      </c>
      <c r="N44" s="54">
        <f t="shared" si="6"/>
        <v>322</v>
      </c>
      <c r="O44" s="54">
        <f t="shared" si="6"/>
        <v>370</v>
      </c>
      <c r="P44" s="54">
        <f t="shared" si="6"/>
        <v>365</v>
      </c>
      <c r="Q44" s="54">
        <f t="shared" si="6"/>
        <v>369</v>
      </c>
      <c r="R44" s="54">
        <f t="shared" si="6"/>
        <v>383</v>
      </c>
    </row>
    <row r="45" spans="2:11" ht="9.75" customHeigh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24" customHeight="1" thickBot="1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8" ht="15" thickBot="1" thickTop="1">
      <c r="A47" s="51" t="s">
        <v>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8"/>
      <c r="N47" s="48"/>
      <c r="O47" s="48"/>
      <c r="P47" s="48"/>
      <c r="Q47" s="48"/>
      <c r="R47" s="48"/>
    </row>
    <row r="48" spans="1:18" ht="13.5" thickTop="1">
      <c r="A48" s="43"/>
      <c r="B48" s="44" t="s">
        <v>2</v>
      </c>
      <c r="C48" s="45" t="s">
        <v>3</v>
      </c>
      <c r="D48" s="45" t="s">
        <v>4</v>
      </c>
      <c r="E48" s="45" t="s">
        <v>8</v>
      </c>
      <c r="F48" s="45" t="s">
        <v>9</v>
      </c>
      <c r="G48" s="45" t="s">
        <v>10</v>
      </c>
      <c r="H48" s="46" t="s">
        <v>11</v>
      </c>
      <c r="I48" s="46" t="s">
        <v>17</v>
      </c>
      <c r="J48" s="46" t="s">
        <v>27</v>
      </c>
      <c r="K48" s="46" t="s">
        <v>30</v>
      </c>
      <c r="L48" s="46" t="s">
        <v>31</v>
      </c>
      <c r="M48" s="46" t="s">
        <v>32</v>
      </c>
      <c r="N48" s="46" t="s">
        <v>33</v>
      </c>
      <c r="O48" s="46" t="s">
        <v>34</v>
      </c>
      <c r="P48" s="46" t="s">
        <v>35</v>
      </c>
      <c r="Q48" s="46" t="s">
        <v>36</v>
      </c>
      <c r="R48" s="46" t="s">
        <v>37</v>
      </c>
    </row>
    <row r="49" spans="3:18" ht="4.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75" customHeight="1">
      <c r="A50" s="5" t="s">
        <v>12</v>
      </c>
      <c r="B50" s="20">
        <f aca="true" t="shared" si="7" ref="B50:D51">B8+B20+B34</f>
        <v>1145</v>
      </c>
      <c r="C50" s="25">
        <f t="shared" si="7"/>
        <v>1214</v>
      </c>
      <c r="D50" s="25">
        <f t="shared" si="7"/>
        <v>1215</v>
      </c>
      <c r="E50" s="25">
        <f>E8+E20+E34</f>
        <v>1115</v>
      </c>
      <c r="F50" s="25">
        <f aca="true" t="shared" si="8" ref="F50:L50">F8+F20+F34</f>
        <v>1059</v>
      </c>
      <c r="G50" s="25">
        <f t="shared" si="8"/>
        <v>1084</v>
      </c>
      <c r="H50" s="25">
        <f t="shared" si="8"/>
        <v>952</v>
      </c>
      <c r="I50" s="25">
        <f t="shared" si="8"/>
        <v>944</v>
      </c>
      <c r="J50" s="25">
        <f t="shared" si="8"/>
        <v>1067</v>
      </c>
      <c r="K50" s="25">
        <f t="shared" si="8"/>
        <v>1042</v>
      </c>
      <c r="L50" s="25">
        <f t="shared" si="8"/>
        <v>1063</v>
      </c>
      <c r="M50" s="25">
        <f aca="true" t="shared" si="9" ref="M50:O51">M8+M20+M34</f>
        <v>1009</v>
      </c>
      <c r="N50" s="25">
        <f t="shared" si="9"/>
        <v>1032</v>
      </c>
      <c r="O50" s="25">
        <f t="shared" si="9"/>
        <v>1089</v>
      </c>
      <c r="P50" s="25">
        <f>P8+P20+P34</f>
        <v>1102</v>
      </c>
      <c r="Q50" s="25">
        <f>Q8+Q20+Q34</f>
        <v>1161</v>
      </c>
      <c r="R50" s="25">
        <f>R8+R20+R34</f>
        <v>1238</v>
      </c>
    </row>
    <row r="51" spans="1:18" ht="12.75" customHeight="1">
      <c r="A51" s="24" t="s">
        <v>13</v>
      </c>
      <c r="B51" s="21">
        <f t="shared" si="7"/>
        <v>220</v>
      </c>
      <c r="C51" s="26">
        <f t="shared" si="7"/>
        <v>251</v>
      </c>
      <c r="D51" s="26">
        <f t="shared" si="7"/>
        <v>257</v>
      </c>
      <c r="E51" s="26">
        <f>E9+E21+E35</f>
        <v>247</v>
      </c>
      <c r="F51" s="26">
        <f aca="true" t="shared" si="10" ref="F51:L51">F9+F21+F35</f>
        <v>188</v>
      </c>
      <c r="G51" s="26">
        <f t="shared" si="10"/>
        <v>195</v>
      </c>
      <c r="H51" s="26">
        <f t="shared" si="10"/>
        <v>182</v>
      </c>
      <c r="I51" s="26">
        <f t="shared" si="10"/>
        <v>218</v>
      </c>
      <c r="J51" s="26">
        <f t="shared" si="10"/>
        <v>231</v>
      </c>
      <c r="K51" s="26">
        <f t="shared" si="10"/>
        <v>261</v>
      </c>
      <c r="L51" s="26">
        <f t="shared" si="10"/>
        <v>227</v>
      </c>
      <c r="M51" s="26">
        <f t="shared" si="9"/>
        <v>203</v>
      </c>
      <c r="N51" s="26">
        <f t="shared" si="9"/>
        <v>204</v>
      </c>
      <c r="O51" s="26">
        <f t="shared" si="9"/>
        <v>253</v>
      </c>
      <c r="P51" s="26">
        <f>P9+P21+P35</f>
        <v>242</v>
      </c>
      <c r="Q51" s="26">
        <f>Q9+Q21+Q35</f>
        <v>313</v>
      </c>
      <c r="R51" s="26">
        <f>R9+R21+R35</f>
        <v>336</v>
      </c>
    </row>
    <row r="52" spans="1:18" s="7" customFormat="1" ht="12.75" customHeight="1">
      <c r="A52" s="18" t="s">
        <v>14</v>
      </c>
      <c r="B52" s="22">
        <f aca="true" t="shared" si="11" ref="B52:R52">SUM(B50:B51)</f>
        <v>1365</v>
      </c>
      <c r="C52" s="27">
        <f t="shared" si="11"/>
        <v>1465</v>
      </c>
      <c r="D52" s="27">
        <f t="shared" si="11"/>
        <v>1472</v>
      </c>
      <c r="E52" s="27">
        <f t="shared" si="11"/>
        <v>1362</v>
      </c>
      <c r="F52" s="27">
        <f t="shared" si="11"/>
        <v>1247</v>
      </c>
      <c r="G52" s="27">
        <f t="shared" si="11"/>
        <v>1279</v>
      </c>
      <c r="H52" s="27">
        <f t="shared" si="11"/>
        <v>1134</v>
      </c>
      <c r="I52" s="27">
        <f t="shared" si="11"/>
        <v>1162</v>
      </c>
      <c r="J52" s="27">
        <f t="shared" si="11"/>
        <v>1298</v>
      </c>
      <c r="K52" s="27">
        <f t="shared" si="11"/>
        <v>1303</v>
      </c>
      <c r="L52" s="27">
        <f t="shared" si="11"/>
        <v>1290</v>
      </c>
      <c r="M52" s="27">
        <f t="shared" si="11"/>
        <v>1212</v>
      </c>
      <c r="N52" s="27">
        <f t="shared" si="11"/>
        <v>1236</v>
      </c>
      <c r="O52" s="27">
        <f t="shared" si="11"/>
        <v>1342</v>
      </c>
      <c r="P52" s="27">
        <f t="shared" si="11"/>
        <v>1344</v>
      </c>
      <c r="Q52" s="27">
        <f t="shared" si="11"/>
        <v>1474</v>
      </c>
      <c r="R52" s="27">
        <f t="shared" si="11"/>
        <v>1574</v>
      </c>
    </row>
    <row r="53" spans="1:18" ht="12.75" customHeight="1">
      <c r="A53" s="5" t="s">
        <v>21</v>
      </c>
      <c r="B53" s="20">
        <f aca="true" t="shared" si="12" ref="B53:D54">B23+B37</f>
        <v>416</v>
      </c>
      <c r="C53" s="25">
        <f t="shared" si="12"/>
        <v>387</v>
      </c>
      <c r="D53" s="25">
        <f t="shared" si="12"/>
        <v>367</v>
      </c>
      <c r="E53" s="25">
        <f>E23+E37</f>
        <v>415</v>
      </c>
      <c r="F53" s="25">
        <f aca="true" t="shared" si="13" ref="F53:L53">F23+F37</f>
        <v>472</v>
      </c>
      <c r="G53" s="25">
        <f t="shared" si="13"/>
        <v>493</v>
      </c>
      <c r="H53" s="25">
        <f t="shared" si="13"/>
        <v>437</v>
      </c>
      <c r="I53" s="25">
        <f t="shared" si="13"/>
        <v>428</v>
      </c>
      <c r="J53" s="25">
        <f t="shared" si="13"/>
        <v>454</v>
      </c>
      <c r="K53" s="25">
        <f t="shared" si="13"/>
        <v>413</v>
      </c>
      <c r="L53" s="25">
        <f t="shared" si="13"/>
        <v>329</v>
      </c>
      <c r="M53" s="25">
        <f aca="true" t="shared" si="14" ref="M53:O54">M23+M37</f>
        <v>332</v>
      </c>
      <c r="N53" s="25">
        <f t="shared" si="14"/>
        <v>277</v>
      </c>
      <c r="O53" s="25">
        <f t="shared" si="14"/>
        <v>355</v>
      </c>
      <c r="P53" s="25">
        <f>P23+P37</f>
        <v>397</v>
      </c>
      <c r="Q53" s="25">
        <f>Q23+Q37</f>
        <v>457</v>
      </c>
      <c r="R53" s="25">
        <f>R23+R37</f>
        <v>516</v>
      </c>
    </row>
    <row r="54" spans="1:18" ht="26.25" customHeight="1">
      <c r="A54" s="19" t="s">
        <v>22</v>
      </c>
      <c r="B54" s="20">
        <f t="shared" si="12"/>
        <v>119</v>
      </c>
      <c r="C54" s="25">
        <f t="shared" si="12"/>
        <v>93</v>
      </c>
      <c r="D54" s="25">
        <f t="shared" si="12"/>
        <v>97</v>
      </c>
      <c r="E54" s="25">
        <f>E24+E38</f>
        <v>92</v>
      </c>
      <c r="F54" s="25">
        <f aca="true" t="shared" si="15" ref="F54:L54">F24+F38</f>
        <v>67</v>
      </c>
      <c r="G54" s="25">
        <f t="shared" si="15"/>
        <v>62</v>
      </c>
      <c r="H54" s="25">
        <f t="shared" si="15"/>
        <v>67</v>
      </c>
      <c r="I54" s="25">
        <f t="shared" si="15"/>
        <v>70</v>
      </c>
      <c r="J54" s="25">
        <f t="shared" si="15"/>
        <v>76</v>
      </c>
      <c r="K54" s="25">
        <f t="shared" si="15"/>
        <v>70</v>
      </c>
      <c r="L54" s="25">
        <f t="shared" si="15"/>
        <v>110</v>
      </c>
      <c r="M54" s="25">
        <f t="shared" si="14"/>
        <v>100</v>
      </c>
      <c r="N54" s="25">
        <f t="shared" si="14"/>
        <v>115</v>
      </c>
      <c r="O54" s="25">
        <f t="shared" si="14"/>
        <v>113</v>
      </c>
      <c r="P54" s="25">
        <f>P24+P38</f>
        <v>144</v>
      </c>
      <c r="Q54" s="25">
        <f>Q24+Q38</f>
        <v>159</v>
      </c>
      <c r="R54" s="25">
        <f>R24+R38</f>
        <v>193</v>
      </c>
    </row>
    <row r="55" spans="1:18" ht="12.75" customHeight="1">
      <c r="A55" s="5" t="s">
        <v>15</v>
      </c>
      <c r="B55" s="23">
        <f>B11</f>
        <v>2</v>
      </c>
      <c r="C55" s="28">
        <f>C11</f>
        <v>2</v>
      </c>
      <c r="D55" s="28">
        <f>D11</f>
        <v>1</v>
      </c>
      <c r="E55" s="28">
        <f>E11</f>
        <v>0</v>
      </c>
      <c r="F55" s="28">
        <f aca="true" t="shared" si="16" ref="F55:L55">F11</f>
        <v>0</v>
      </c>
      <c r="G55" s="28">
        <f t="shared" si="16"/>
        <v>0</v>
      </c>
      <c r="H55" s="28">
        <f t="shared" si="16"/>
        <v>1</v>
      </c>
      <c r="I55" s="28">
        <f t="shared" si="16"/>
        <v>0</v>
      </c>
      <c r="J55" s="28">
        <f t="shared" si="16"/>
        <v>0</v>
      </c>
      <c r="K55" s="28">
        <f t="shared" si="16"/>
        <v>0</v>
      </c>
      <c r="L55" s="28">
        <f t="shared" si="16"/>
        <v>0</v>
      </c>
      <c r="M55" s="34">
        <f>M11</f>
        <v>0</v>
      </c>
      <c r="N55" s="34">
        <f>N11</f>
        <v>0</v>
      </c>
      <c r="O55" s="34">
        <f>O11</f>
        <v>0</v>
      </c>
      <c r="P55" s="34">
        <f>P11</f>
        <v>0</v>
      </c>
      <c r="Q55" s="34">
        <f>Q11</f>
        <v>0</v>
      </c>
      <c r="R55" s="34">
        <f>R11</f>
        <v>0</v>
      </c>
    </row>
    <row r="56" spans="1:18" ht="12.75" customHeight="1">
      <c r="A56" s="5" t="s">
        <v>18</v>
      </c>
      <c r="B56" s="20">
        <f>B12+B25+B39</f>
        <v>199</v>
      </c>
      <c r="C56" s="25">
        <f>C12+C25+C39</f>
        <v>216</v>
      </c>
      <c r="D56" s="25">
        <f>D12+D25+D39</f>
        <v>217</v>
      </c>
      <c r="E56" s="25">
        <f>E12+E25+E39</f>
        <v>211</v>
      </c>
      <c r="F56" s="25">
        <f aca="true" t="shared" si="17" ref="F56:L56">F12+F25+F39</f>
        <v>241</v>
      </c>
      <c r="G56" s="25">
        <f t="shared" si="17"/>
        <v>220</v>
      </c>
      <c r="H56" s="25">
        <f t="shared" si="17"/>
        <v>201</v>
      </c>
      <c r="I56" s="25">
        <f t="shared" si="17"/>
        <v>257</v>
      </c>
      <c r="J56" s="25">
        <f t="shared" si="17"/>
        <v>253</v>
      </c>
      <c r="K56" s="25">
        <f t="shared" si="17"/>
        <v>240</v>
      </c>
      <c r="L56" s="25">
        <f t="shared" si="17"/>
        <v>206</v>
      </c>
      <c r="M56" s="25">
        <f>M12+M25+M39</f>
        <v>268</v>
      </c>
      <c r="N56" s="25">
        <f>N12+N25+N39</f>
        <v>207</v>
      </c>
      <c r="O56" s="25">
        <f>O12+O25+O39</f>
        <v>253</v>
      </c>
      <c r="P56" s="25">
        <f>P12+P25+P39</f>
        <v>260</v>
      </c>
      <c r="Q56" s="25">
        <f>Q12+Q25+Q39</f>
        <v>255</v>
      </c>
      <c r="R56" s="25">
        <f>R12+R25+R39</f>
        <v>270</v>
      </c>
    </row>
    <row r="57" spans="1:18" ht="12.75" customHeight="1">
      <c r="A57" s="5" t="s">
        <v>20</v>
      </c>
      <c r="B57" s="20">
        <f>B26+B40</f>
        <v>182</v>
      </c>
      <c r="C57" s="25">
        <f>C26+C40</f>
        <v>202</v>
      </c>
      <c r="D57" s="25">
        <f>D26+D40</f>
        <v>201</v>
      </c>
      <c r="E57" s="25">
        <f>E26+E40</f>
        <v>189</v>
      </c>
      <c r="F57" s="25">
        <f aca="true" t="shared" si="18" ref="F57:L57">F26+F40</f>
        <v>217</v>
      </c>
      <c r="G57" s="25">
        <f t="shared" si="18"/>
        <v>210</v>
      </c>
      <c r="H57" s="25">
        <f t="shared" si="18"/>
        <v>214</v>
      </c>
      <c r="I57" s="25">
        <f t="shared" si="18"/>
        <v>208</v>
      </c>
      <c r="J57" s="25">
        <f t="shared" si="18"/>
        <v>226</v>
      </c>
      <c r="K57" s="25">
        <f t="shared" si="18"/>
        <v>251</v>
      </c>
      <c r="L57" s="25">
        <f t="shared" si="18"/>
        <v>256</v>
      </c>
      <c r="M57" s="25">
        <f>M26+M40</f>
        <v>266</v>
      </c>
      <c r="N57" s="25">
        <f>N26+N40</f>
        <v>257</v>
      </c>
      <c r="O57" s="25">
        <f>O26+O40</f>
        <v>279</v>
      </c>
      <c r="P57" s="25">
        <f>P26+P40</f>
        <v>257</v>
      </c>
      <c r="Q57" s="25">
        <f>Q26+Q40</f>
        <v>260</v>
      </c>
      <c r="R57" s="25">
        <f>R26+R40</f>
        <v>314</v>
      </c>
    </row>
    <row r="58" spans="1:18" ht="12.75" customHeight="1">
      <c r="A58" s="5" t="s">
        <v>19</v>
      </c>
      <c r="B58" s="20">
        <f>B13+B27+B43</f>
        <v>123</v>
      </c>
      <c r="C58" s="25">
        <f>C13+C27+C43</f>
        <v>142</v>
      </c>
      <c r="D58" s="25">
        <f>D13+D27+D43</f>
        <v>157</v>
      </c>
      <c r="E58" s="25">
        <f>E13+E27+E43</f>
        <v>154</v>
      </c>
      <c r="F58" s="25">
        <f aca="true" t="shared" si="19" ref="F58:L58">F27+F43+F13</f>
        <v>121</v>
      </c>
      <c r="G58" s="25">
        <f t="shared" si="19"/>
        <v>111</v>
      </c>
      <c r="H58" s="25">
        <f t="shared" si="19"/>
        <v>110</v>
      </c>
      <c r="I58" s="25">
        <f t="shared" si="19"/>
        <v>94</v>
      </c>
      <c r="J58" s="25">
        <f t="shared" si="19"/>
        <v>96</v>
      </c>
      <c r="K58" s="25">
        <f t="shared" si="19"/>
        <v>135</v>
      </c>
      <c r="L58" s="25">
        <f t="shared" si="19"/>
        <v>132</v>
      </c>
      <c r="M58" s="25">
        <f>M27+M43+M13</f>
        <v>137</v>
      </c>
      <c r="N58" s="25">
        <f>N27+N43+N13</f>
        <v>172</v>
      </c>
      <c r="O58" s="25">
        <f>O27+O43+O13</f>
        <v>199</v>
      </c>
      <c r="P58" s="25">
        <f>P27+P43+P13</f>
        <v>188</v>
      </c>
      <c r="Q58" s="25">
        <f>Q27+Q43+Q13</f>
        <v>205</v>
      </c>
      <c r="R58" s="25">
        <f>R27+R43+R13</f>
        <v>252</v>
      </c>
    </row>
    <row r="59" spans="1:18" ht="12.75" customHeight="1" thickBot="1">
      <c r="A59" s="56" t="s">
        <v>16</v>
      </c>
      <c r="B59" s="57">
        <f aca="true" t="shared" si="20" ref="B59:R59">SUM(B52:B58)</f>
        <v>2406</v>
      </c>
      <c r="C59" s="58">
        <f t="shared" si="20"/>
        <v>2507</v>
      </c>
      <c r="D59" s="58">
        <f t="shared" si="20"/>
        <v>2512</v>
      </c>
      <c r="E59" s="58">
        <f t="shared" si="20"/>
        <v>2423</v>
      </c>
      <c r="F59" s="58">
        <f t="shared" si="20"/>
        <v>2365</v>
      </c>
      <c r="G59" s="58">
        <f t="shared" si="20"/>
        <v>2375</v>
      </c>
      <c r="H59" s="58">
        <f t="shared" si="20"/>
        <v>2164</v>
      </c>
      <c r="I59" s="58">
        <f t="shared" si="20"/>
        <v>2219</v>
      </c>
      <c r="J59" s="58">
        <f t="shared" si="20"/>
        <v>2403</v>
      </c>
      <c r="K59" s="58">
        <f t="shared" si="20"/>
        <v>2412</v>
      </c>
      <c r="L59" s="58">
        <f t="shared" si="20"/>
        <v>2323</v>
      </c>
      <c r="M59" s="58">
        <f t="shared" si="20"/>
        <v>2315</v>
      </c>
      <c r="N59" s="58">
        <f t="shared" si="20"/>
        <v>2264</v>
      </c>
      <c r="O59" s="58">
        <f t="shared" si="20"/>
        <v>2541</v>
      </c>
      <c r="P59" s="58">
        <f t="shared" si="20"/>
        <v>2590</v>
      </c>
      <c r="Q59" s="58">
        <f t="shared" si="20"/>
        <v>2810</v>
      </c>
      <c r="R59" s="58">
        <f t="shared" si="20"/>
        <v>3119</v>
      </c>
    </row>
    <row r="60" spans="14:18" ht="9.75" customHeight="1" thickTop="1">
      <c r="N60" s="6"/>
      <c r="O60" s="6"/>
      <c r="P60" s="6"/>
      <c r="Q60" s="6"/>
      <c r="R60" s="6"/>
    </row>
    <row r="61" ht="12.75" customHeight="1">
      <c r="A61" s="33" t="s">
        <v>29</v>
      </c>
    </row>
    <row r="62" spans="1:11" ht="12.75" customHeight="1">
      <c r="A62" s="2" t="s">
        <v>38</v>
      </c>
      <c r="B62" s="2"/>
      <c r="C62" s="2"/>
      <c r="D62" s="2"/>
      <c r="E62" s="2"/>
      <c r="F62" s="2"/>
      <c r="G62" s="2"/>
      <c r="H62"/>
      <c r="I62"/>
      <c r="J62"/>
      <c r="K62"/>
    </row>
    <row r="63" spans="1:11" ht="9.75" customHeight="1">
      <c r="A63" s="17"/>
      <c r="B63" s="2"/>
      <c r="C63" s="2"/>
      <c r="D63" s="2"/>
      <c r="E63" s="2"/>
      <c r="F63" s="2"/>
      <c r="G63" s="2"/>
      <c r="H63"/>
      <c r="I63"/>
      <c r="J63"/>
      <c r="K63"/>
    </row>
    <row r="64" spans="1:7" ht="9.75" customHeight="1">
      <c r="A64" s="17"/>
      <c r="B64" s="2"/>
      <c r="C64" s="2"/>
      <c r="D64" s="2"/>
      <c r="E64" s="2"/>
      <c r="F64" s="2"/>
      <c r="G64" s="2"/>
    </row>
    <row r="65" spans="1:7" ht="9.75" customHeight="1">
      <c r="A65" s="17"/>
      <c r="B65" s="2"/>
      <c r="C65" s="2"/>
      <c r="D65" s="2"/>
      <c r="E65" s="2"/>
      <c r="F65" s="2"/>
      <c r="G65" s="2"/>
    </row>
  </sheetData>
  <sheetProtection password="DD17" sheet="1" objects="1" scenarios="1"/>
  <printOptions/>
  <pageMargins left="0.49" right="0.25" top="0.59" bottom="0.19" header="0.5" footer="0.38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2011-09-08T14:05:34Z</cp:lastPrinted>
  <dcterms:created xsi:type="dcterms:W3CDTF">1999-11-10T18:23:29Z</dcterms:created>
  <dcterms:modified xsi:type="dcterms:W3CDTF">2011-09-08T14:05:49Z</dcterms:modified>
  <cp:category/>
  <cp:version/>
  <cp:contentType/>
  <cp:contentStatus/>
</cp:coreProperties>
</file>