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8" yWindow="65524" windowWidth="7656" windowHeight="8172" activeTab="0"/>
  </bookViews>
  <sheets>
    <sheet name="student enrollment" sheetId="1" r:id="rId1"/>
  </sheets>
  <definedNames>
    <definedName name="page1">'student enrollment'!$A$1:$A$34</definedName>
    <definedName name="page2">'student enrollment'!$A$35:$A$85</definedName>
    <definedName name="page3">'student enrollment'!$A$86:$A$132</definedName>
    <definedName name="_xlnm.Print_Area" localSheetId="0">'student enrollment'!$A$1:$V$135</definedName>
  </definedNames>
  <calcPr fullCalcOnLoad="1"/>
</workbook>
</file>

<file path=xl/sharedStrings.xml><?xml version="1.0" encoding="utf-8"?>
<sst xmlns="http://schemas.openxmlformats.org/spreadsheetml/2006/main" count="310" uniqueCount="49">
  <si>
    <t>UNDERGRADUATES</t>
  </si>
  <si>
    <t>FT</t>
  </si>
  <si>
    <t>PT</t>
  </si>
  <si>
    <t>Total</t>
  </si>
  <si>
    <t>Arts &amp; Sciences</t>
  </si>
  <si>
    <t>Engineering &amp; Applied Sciences</t>
  </si>
  <si>
    <t>Simon School</t>
  </si>
  <si>
    <t>Warner School</t>
  </si>
  <si>
    <t>Eastman School of Music</t>
  </si>
  <si>
    <t>Medicine &amp; Dentistry (MD)</t>
  </si>
  <si>
    <t>Medicine &amp; Dentistry (Other)</t>
  </si>
  <si>
    <t>Nursing</t>
  </si>
  <si>
    <t>Non-matriculated</t>
  </si>
  <si>
    <t>TOTAL UNIVERSITY</t>
  </si>
  <si>
    <t>Simon School - Winter Quarter</t>
  </si>
  <si>
    <t xml:space="preserve">Eastman School of Music </t>
  </si>
  <si>
    <t>Simon School - Spring Quarter</t>
  </si>
  <si>
    <t>ALL STUDENTS</t>
  </si>
  <si>
    <t>Non-matriculated (includes Eastman Dental Center)</t>
  </si>
  <si>
    <t>GRADUATE STUDENTS</t>
  </si>
  <si>
    <t>Non-matriculated - Simon Spring Quarter</t>
  </si>
  <si>
    <t>Fall 2002</t>
  </si>
  <si>
    <t>Spring 2003</t>
  </si>
  <si>
    <t>Simon Spring Qtr 2003</t>
  </si>
  <si>
    <t>ALL SIMON SPRING</t>
  </si>
  <si>
    <t>Fall 2004</t>
  </si>
  <si>
    <t>UNIVERSITY OF ROCHESTER</t>
  </si>
  <si>
    <t>Enrollment - By School, Showing Full-time, Part-time Status</t>
  </si>
  <si>
    <t>Spring 2005</t>
  </si>
  <si>
    <t>Simon Spring Qtr 2005</t>
  </si>
  <si>
    <t>SUBTOTAL COLLEGE</t>
  </si>
  <si>
    <t>SUBTOTAL</t>
  </si>
  <si>
    <t>Fall 2005</t>
  </si>
  <si>
    <t>Spring 2006</t>
  </si>
  <si>
    <t>Simon Spring Qtr 2006</t>
  </si>
  <si>
    <t>Fall 2006</t>
  </si>
  <si>
    <t>Spring 2007</t>
  </si>
  <si>
    <t>Simon Spring Qtr 2007</t>
  </si>
  <si>
    <t>Notes: 
Simon School Fall Quarter is not as far into its quarter session as other schools are into the semester calendar. Therefore, numbers are not necessarily representative of the outcome of Simon Fall quarterly activity. 
Totals include students in Take 5 Program.</t>
  </si>
  <si>
    <t>Fall 2007</t>
  </si>
  <si>
    <t>Spring 2008</t>
  </si>
  <si>
    <t>Simon Spring Qtr 2008</t>
  </si>
  <si>
    <t>Fall 2008</t>
  </si>
  <si>
    <t>Spring 2009</t>
  </si>
  <si>
    <t>Simon Spring Qtr 2009</t>
  </si>
  <si>
    <t>Fall 2009</t>
  </si>
  <si>
    <t>Spring 2010</t>
  </si>
  <si>
    <r>
      <t xml:space="preserve">Sources:  
UR-10 Parts IA and IIA: </t>
    </r>
    <r>
      <rPr>
        <sz val="8"/>
        <color indexed="10"/>
        <rFont val="Arial"/>
        <family val="2"/>
      </rPr>
      <t>10/12/07, 10/10/08</t>
    </r>
    <r>
      <rPr>
        <sz val="8"/>
        <rFont val="Arial"/>
        <family val="2"/>
      </rPr>
      <t xml:space="preserve"> for Fall; and IPEDS EF1COL report for Fall 2009
UR-20 Parts IA and IIA: </t>
    </r>
    <r>
      <rPr>
        <sz val="8"/>
        <color indexed="10"/>
        <rFont val="Arial"/>
        <family val="2"/>
      </rPr>
      <t>2/22/08, 2/13/09</t>
    </r>
    <r>
      <rPr>
        <sz val="8"/>
        <rFont val="Arial"/>
        <family val="2"/>
      </rPr>
      <t xml:space="preserve"> and </t>
    </r>
    <r>
      <rPr>
        <sz val="8"/>
        <color indexed="10"/>
        <rFont val="Arial"/>
        <family val="2"/>
      </rPr>
      <t>2/12/10</t>
    </r>
    <r>
      <rPr>
        <sz val="8"/>
        <rFont val="Arial"/>
        <family val="2"/>
      </rPr>
      <t xml:space="preserve"> for Spring; 
UR-20 for MD's;
UR-23B Parts IV and V: </t>
    </r>
    <r>
      <rPr>
        <sz val="8"/>
        <color indexed="10"/>
        <rFont val="Arial"/>
        <family val="2"/>
      </rPr>
      <t>10/24/06,5/1/07, and 6/11/08</t>
    </r>
    <r>
      <rPr>
        <sz val="8"/>
        <rFont val="Arial"/>
        <family val="2"/>
      </rPr>
      <t xml:space="preserve"> for Simon Spring Quarters.</t>
    </r>
  </si>
  <si>
    <t>Simon Spring Qtr 2010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</si>
</sst>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8"/>
      <name val="Arial"/>
      <family val="0"/>
    </font>
    <font>
      <b/>
      <sz val="10"/>
      <name val="Arial"/>
      <family val="0"/>
    </font>
    <font>
      <i/>
      <sz val="10"/>
      <name val="Arial"/>
      <family val="0"/>
    </font>
    <font>
      <b/>
      <i/>
      <sz val="10"/>
      <name val="Arial"/>
      <family val="0"/>
    </font>
    <font>
      <sz val="10"/>
      <name val="Arial"/>
      <family val="0"/>
    </font>
    <font>
      <b/>
      <sz val="12"/>
      <name val="Arial"/>
      <family val="2"/>
    </font>
    <font>
      <sz val="7"/>
      <name val="Arial"/>
      <family val="2"/>
    </font>
    <font>
      <u val="single"/>
      <sz val="6.8"/>
      <color indexed="12"/>
      <name val="Arial"/>
      <family val="0"/>
    </font>
    <font>
      <u val="single"/>
      <sz val="6.8"/>
      <color indexed="36"/>
      <name val="Arial"/>
      <family val="0"/>
    </font>
    <font>
      <u val="singleAccounting"/>
      <sz val="8"/>
      <name val="Arial"/>
      <family val="2"/>
    </font>
    <font>
      <b/>
      <sz val="14"/>
      <color indexed="13"/>
      <name val="Arial"/>
      <family val="2"/>
    </font>
    <font>
      <sz val="8"/>
      <color indexed="13"/>
      <name val="Arial"/>
      <family val="2"/>
    </font>
    <font>
      <b/>
      <sz val="12"/>
      <color indexed="13"/>
      <name val="Arial"/>
      <family val="2"/>
    </font>
    <font>
      <sz val="8"/>
      <color indexed="10"/>
      <name val="Arial"/>
      <family val="2"/>
    </font>
  </fonts>
  <fills count="4">
    <fill>
      <patternFill/>
    </fill>
    <fill>
      <patternFill patternType="gray125"/>
    </fill>
    <fill>
      <patternFill patternType="solid">
        <fgColor indexed="65"/>
        <bgColor indexed="64"/>
      </patternFill>
    </fill>
    <fill>
      <patternFill patternType="solid">
        <fgColor indexed="12"/>
        <bgColor indexed="64"/>
      </patternFill>
    </fill>
  </fills>
  <borders count="18">
    <border>
      <left/>
      <right/>
      <top/>
      <bottom/>
      <diagonal/>
    </border>
    <border>
      <left>
        <color indexed="63"/>
      </left>
      <right style="hair"/>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double">
        <color indexed="8"/>
      </bottom>
    </border>
    <border>
      <left>
        <color indexed="63"/>
      </left>
      <right style="hair"/>
      <top>
        <color indexed="63"/>
      </top>
      <bottom style="double">
        <color indexed="8"/>
      </bottom>
    </border>
    <border>
      <left>
        <color indexed="63"/>
      </left>
      <right style="thin">
        <color indexed="8"/>
      </right>
      <top>
        <color indexed="63"/>
      </top>
      <bottom style="double">
        <color indexed="8"/>
      </bottom>
    </border>
    <border>
      <left>
        <color indexed="63"/>
      </left>
      <right style="thin">
        <color indexed="8"/>
      </right>
      <top>
        <color indexed="63"/>
      </top>
      <bottom>
        <color indexed="63"/>
      </bottom>
    </border>
    <border>
      <left>
        <color indexed="63"/>
      </left>
      <right style="hair">
        <color indexed="8"/>
      </right>
      <top style="double">
        <color indexed="8"/>
      </top>
      <bottom>
        <color indexed="63"/>
      </bottom>
    </border>
    <border>
      <left>
        <color indexed="63"/>
      </left>
      <right style="thin"/>
      <top>
        <color indexed="63"/>
      </top>
      <bottom>
        <color indexed="63"/>
      </bottom>
    </border>
    <border>
      <left>
        <color indexed="63"/>
      </left>
      <right style="thin"/>
      <top>
        <color indexed="63"/>
      </top>
      <bottom style="double">
        <color indexed="8"/>
      </bottom>
    </border>
    <border>
      <left>
        <color indexed="63"/>
      </left>
      <right>
        <color indexed="63"/>
      </right>
      <top style="hair">
        <color indexed="8"/>
      </top>
      <bottom style="hair"/>
    </border>
    <border>
      <left>
        <color indexed="63"/>
      </left>
      <right style="hair"/>
      <top style="hair">
        <color indexed="8"/>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color indexed="8"/>
      </right>
      <top>
        <color indexed="63"/>
      </top>
      <bottom style="hair"/>
    </border>
    <border>
      <left style="hair"/>
      <right>
        <color indexed="63"/>
      </right>
      <top style="hair"/>
      <bottom style="hair"/>
    </border>
    <border>
      <left>
        <color indexed="63"/>
      </left>
      <right style="hair"/>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4" fillId="0" borderId="0" applyFont="0" applyFill="0" applyBorder="0" applyAlignment="0" applyProtection="0"/>
  </cellStyleXfs>
  <cellXfs count="55">
    <xf numFmtId="0" fontId="0" fillId="0" borderId="0" xfId="0" applyAlignment="1">
      <alignment/>
    </xf>
    <xf numFmtId="0" fontId="0" fillId="0" borderId="0" xfId="0" applyFont="1" applyAlignment="1">
      <alignment/>
    </xf>
    <xf numFmtId="0" fontId="0" fillId="0" borderId="0" xfId="0" applyFont="1" applyAlignment="1">
      <alignment horizontal="left"/>
    </xf>
    <xf numFmtId="37" fontId="0" fillId="0" borderId="0" xfId="0" applyNumberFormat="1" applyFont="1" applyBorder="1" applyAlignment="1" applyProtection="1">
      <alignment/>
      <protection/>
    </xf>
    <xf numFmtId="37" fontId="0" fillId="0" borderId="1" xfId="0" applyNumberFormat="1" applyFont="1" applyBorder="1" applyAlignment="1" applyProtection="1">
      <alignment/>
      <protection/>
    </xf>
    <xf numFmtId="37" fontId="5" fillId="0" borderId="2" xfId="0" applyNumberFormat="1" applyFont="1" applyFill="1" applyBorder="1" applyAlignment="1" applyProtection="1">
      <alignment horizontal="centerContinuous"/>
      <protection/>
    </xf>
    <xf numFmtId="37" fontId="5" fillId="0" borderId="3" xfId="0" applyNumberFormat="1" applyFont="1" applyFill="1" applyBorder="1" applyAlignment="1" applyProtection="1">
      <alignment horizontal="centerContinuous"/>
      <protection/>
    </xf>
    <xf numFmtId="37" fontId="1" fillId="0" borderId="4" xfId="0" applyNumberFormat="1" applyFont="1" applyFill="1" applyBorder="1" applyAlignment="1" applyProtection="1">
      <alignment horizontal="right"/>
      <protection/>
    </xf>
    <xf numFmtId="37" fontId="1" fillId="0" borderId="5" xfId="0" applyNumberFormat="1" applyFont="1" applyFill="1" applyBorder="1" applyAlignment="1" applyProtection="1">
      <alignment horizontal="right"/>
      <protection/>
    </xf>
    <xf numFmtId="37" fontId="5" fillId="0" borderId="6" xfId="0" applyNumberFormat="1" applyFont="1" applyBorder="1" applyAlignment="1" applyProtection="1">
      <alignment horizontal="left"/>
      <protection/>
    </xf>
    <xf numFmtId="37" fontId="0" fillId="0" borderId="7" xfId="0" applyNumberFormat="1" applyFont="1" applyBorder="1" applyAlignment="1" applyProtection="1">
      <alignment horizontal="left"/>
      <protection/>
    </xf>
    <xf numFmtId="37" fontId="1" fillId="0" borderId="7" xfId="0" applyNumberFormat="1" applyFont="1" applyBorder="1" applyAlignment="1" applyProtection="1">
      <alignment horizontal="left"/>
      <protection/>
    </xf>
    <xf numFmtId="37" fontId="0" fillId="0" borderId="7" xfId="0" applyNumberFormat="1" applyFont="1" applyBorder="1" applyAlignment="1" applyProtection="1" quotePrefix="1">
      <alignment horizontal="left"/>
      <protection/>
    </xf>
    <xf numFmtId="37" fontId="6" fillId="0" borderId="7" xfId="0" applyNumberFormat="1" applyFont="1" applyBorder="1" applyAlignment="1" applyProtection="1">
      <alignment horizontal="left"/>
      <protection/>
    </xf>
    <xf numFmtId="37" fontId="4" fillId="0" borderId="0" xfId="0" applyNumberFormat="1" applyFont="1" applyAlignment="1" applyProtection="1">
      <alignment/>
      <protection/>
    </xf>
    <xf numFmtId="37" fontId="0" fillId="0" borderId="0" xfId="0" applyNumberFormat="1" applyFont="1" applyAlignment="1" applyProtection="1">
      <alignment/>
      <protection/>
    </xf>
    <xf numFmtId="0" fontId="0" fillId="0" borderId="0" xfId="0" applyFont="1" applyAlignment="1">
      <alignment/>
    </xf>
    <xf numFmtId="37" fontId="4" fillId="0" borderId="7" xfId="0" applyNumberFormat="1" applyFont="1" applyBorder="1" applyAlignment="1" applyProtection="1">
      <alignment/>
      <protection/>
    </xf>
    <xf numFmtId="37" fontId="0" fillId="0" borderId="7" xfId="0" applyNumberFormat="1" applyFont="1" applyBorder="1" applyAlignment="1" applyProtection="1">
      <alignment/>
      <protection/>
    </xf>
    <xf numFmtId="37" fontId="0" fillId="0" borderId="8" xfId="0" applyNumberFormat="1" applyFont="1" applyBorder="1" applyAlignment="1" applyProtection="1">
      <alignment/>
      <protection/>
    </xf>
    <xf numFmtId="0" fontId="0" fillId="0" borderId="0" xfId="0" applyAlignment="1">
      <alignment/>
    </xf>
    <xf numFmtId="37" fontId="4" fillId="0" borderId="9" xfId="0" applyNumberFormat="1" applyFont="1" applyBorder="1" applyAlignment="1" applyProtection="1">
      <alignment/>
      <protection/>
    </xf>
    <xf numFmtId="37" fontId="5" fillId="0" borderId="10" xfId="0" applyNumberFormat="1" applyFont="1" applyBorder="1" applyAlignment="1" applyProtection="1">
      <alignment horizontal="left"/>
      <protection/>
    </xf>
    <xf numFmtId="37" fontId="0" fillId="0" borderId="9" xfId="0" applyNumberFormat="1" applyFont="1" applyBorder="1" applyAlignment="1" applyProtection="1">
      <alignment/>
      <protection/>
    </xf>
    <xf numFmtId="37" fontId="0" fillId="0" borderId="9" xfId="0" applyNumberFormat="1" applyFont="1" applyBorder="1" applyAlignment="1" applyProtection="1" quotePrefix="1">
      <alignment horizontal="left"/>
      <protection/>
    </xf>
    <xf numFmtId="37" fontId="0" fillId="0" borderId="9" xfId="0" applyNumberFormat="1" applyFont="1" applyBorder="1" applyAlignment="1" applyProtection="1">
      <alignment horizontal="left"/>
      <protection/>
    </xf>
    <xf numFmtId="37" fontId="1" fillId="0" borderId="9" xfId="0" applyNumberFormat="1" applyFont="1" applyBorder="1" applyAlignment="1" applyProtection="1">
      <alignment horizontal="left"/>
      <protection/>
    </xf>
    <xf numFmtId="37" fontId="1" fillId="0" borderId="0" xfId="0" applyNumberFormat="1" applyFont="1" applyBorder="1" applyAlignment="1" applyProtection="1">
      <alignment horizontal="left"/>
      <protection/>
    </xf>
    <xf numFmtId="37" fontId="1" fillId="0" borderId="2" xfId="0" applyNumberFormat="1" applyFont="1" applyFill="1" applyBorder="1" applyAlignment="1" applyProtection="1">
      <alignment horizontal="centerContinuous"/>
      <protection/>
    </xf>
    <xf numFmtId="37" fontId="0" fillId="0" borderId="0" xfId="0" applyNumberFormat="1" applyFont="1" applyAlignment="1">
      <alignment/>
    </xf>
    <xf numFmtId="0" fontId="0" fillId="0" borderId="0" xfId="0" applyFont="1" applyAlignment="1" quotePrefix="1">
      <alignment/>
    </xf>
    <xf numFmtId="41" fontId="0" fillId="0" borderId="0" xfId="0" applyNumberFormat="1" applyFont="1" applyBorder="1" applyAlignment="1" applyProtection="1" quotePrefix="1">
      <alignment horizontal="right"/>
      <protection/>
    </xf>
    <xf numFmtId="41" fontId="0" fillId="2" borderId="0" xfId="0" applyNumberFormat="1" applyFont="1" applyFill="1" applyBorder="1" applyAlignment="1" applyProtection="1">
      <alignment/>
      <protection/>
    </xf>
    <xf numFmtId="41" fontId="0" fillId="2" borderId="1" xfId="0" applyNumberFormat="1" applyFont="1" applyFill="1" applyBorder="1" applyAlignment="1" applyProtection="1">
      <alignment/>
      <protection/>
    </xf>
    <xf numFmtId="41" fontId="0" fillId="0" borderId="11" xfId="0" applyNumberFormat="1" applyFont="1" applyFill="1" applyBorder="1" applyAlignment="1" applyProtection="1">
      <alignment/>
      <protection/>
    </xf>
    <xf numFmtId="41" fontId="0" fillId="0" borderId="12" xfId="0" applyNumberFormat="1" applyFont="1" applyFill="1" applyBorder="1" applyAlignment="1" applyProtection="1">
      <alignment/>
      <protection/>
    </xf>
    <xf numFmtId="41" fontId="0" fillId="0" borderId="0" xfId="0" applyNumberFormat="1" applyFont="1" applyBorder="1" applyAlignment="1" applyProtection="1">
      <alignment/>
      <protection/>
    </xf>
    <xf numFmtId="41" fontId="0" fillId="0" borderId="1" xfId="0" applyNumberFormat="1" applyFont="1" applyBorder="1" applyAlignment="1" applyProtection="1">
      <alignment/>
      <protection/>
    </xf>
    <xf numFmtId="41" fontId="0" fillId="0" borderId="13" xfId="0" applyNumberFormat="1" applyFont="1" applyBorder="1" applyAlignment="1" applyProtection="1">
      <alignment/>
      <protection/>
    </xf>
    <xf numFmtId="41" fontId="0" fillId="0" borderId="14" xfId="0" applyNumberFormat="1" applyFont="1" applyBorder="1" applyAlignment="1" applyProtection="1">
      <alignment/>
      <protection/>
    </xf>
    <xf numFmtId="41" fontId="0" fillId="0" borderId="13" xfId="0" applyNumberFormat="1" applyFont="1" applyFill="1" applyBorder="1" applyAlignment="1" applyProtection="1">
      <alignment/>
      <protection/>
    </xf>
    <xf numFmtId="41" fontId="0" fillId="0" borderId="14" xfId="0" applyNumberFormat="1" applyFont="1" applyFill="1" applyBorder="1" applyAlignment="1" applyProtection="1">
      <alignment/>
      <protection/>
    </xf>
    <xf numFmtId="41" fontId="0" fillId="0" borderId="15" xfId="0" applyNumberFormat="1" applyFont="1" applyFill="1" applyBorder="1" applyAlignment="1" applyProtection="1">
      <alignment/>
      <protection/>
    </xf>
    <xf numFmtId="37" fontId="1" fillId="0" borderId="16" xfId="0" applyNumberFormat="1" applyFont="1" applyFill="1" applyBorder="1" applyAlignment="1" applyProtection="1">
      <alignment horizontal="centerContinuous"/>
      <protection/>
    </xf>
    <xf numFmtId="41" fontId="0" fillId="0" borderId="3" xfId="0" applyNumberFormat="1" applyFont="1" applyFill="1" applyBorder="1" applyAlignment="1" applyProtection="1">
      <alignment/>
      <protection/>
    </xf>
    <xf numFmtId="0" fontId="0" fillId="0" borderId="8" xfId="0" applyFont="1" applyBorder="1" applyAlignment="1">
      <alignment/>
    </xf>
    <xf numFmtId="41" fontId="9" fillId="0" borderId="0" xfId="0" applyNumberFormat="1" applyFont="1" applyBorder="1" applyAlignment="1" applyProtection="1">
      <alignment/>
      <protection/>
    </xf>
    <xf numFmtId="41" fontId="9" fillId="0" borderId="1" xfId="0" applyNumberFormat="1" applyFont="1" applyBorder="1" applyAlignment="1" applyProtection="1">
      <alignment/>
      <protection/>
    </xf>
    <xf numFmtId="37" fontId="10" fillId="3" borderId="0" xfId="0" applyNumberFormat="1" applyFont="1" applyFill="1" applyAlignment="1" applyProtection="1">
      <alignment horizontal="left"/>
      <protection/>
    </xf>
    <xf numFmtId="0" fontId="11" fillId="3" borderId="0" xfId="0" applyFont="1" applyFill="1" applyAlignment="1">
      <alignment/>
    </xf>
    <xf numFmtId="37" fontId="12" fillId="3" borderId="0" xfId="0" applyNumberFormat="1" applyFont="1" applyFill="1" applyAlignment="1" applyProtection="1">
      <alignment horizontal="left"/>
      <protection/>
    </xf>
    <xf numFmtId="41" fontId="0" fillId="0" borderId="17" xfId="0" applyNumberFormat="1" applyFont="1" applyBorder="1" applyAlignment="1" applyProtection="1">
      <alignment/>
      <protection/>
    </xf>
    <xf numFmtId="37" fontId="0" fillId="0" borderId="0" xfId="0" applyNumberFormat="1" applyFont="1" applyAlignment="1" applyProtection="1" quotePrefix="1">
      <alignment horizontal="left" wrapText="1"/>
      <protection/>
    </xf>
    <xf numFmtId="0" fontId="0" fillId="0" borderId="0" xfId="0" applyAlignment="1">
      <alignment/>
    </xf>
    <xf numFmtId="37" fontId="0" fillId="0" borderId="0" xfId="0" applyNumberFormat="1" applyFont="1" applyAlignment="1" applyProtection="1">
      <alignment horizontal="lef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ransitionEvaluation="1"/>
  <dimension ref="A1:IV203"/>
  <sheetViews>
    <sheetView showGridLines="0" tabSelected="1" zoomScaleSheetLayoutView="75" workbookViewId="0" topLeftCell="A1">
      <selection activeCell="T54" sqref="T54"/>
    </sheetView>
  </sheetViews>
  <sheetFormatPr defaultColWidth="9.83203125" defaultRowHeight="11.25"/>
  <cols>
    <col min="1" max="1" width="39" style="16" customWidth="1"/>
    <col min="2" max="2" width="0" style="1" hidden="1" customWidth="1"/>
    <col min="3" max="3" width="9.5" style="1" hidden="1" customWidth="1"/>
    <col min="4" max="4" width="0" style="1" hidden="1" customWidth="1"/>
    <col min="5" max="6" width="8.83203125" style="1" hidden="1" customWidth="1"/>
    <col min="7" max="7" width="8.5" style="1" hidden="1" customWidth="1"/>
    <col min="8" max="9" width="8.83203125" style="1" hidden="1" customWidth="1"/>
    <col min="10" max="10" width="8.5" style="1" hidden="1" customWidth="1"/>
    <col min="11" max="11" width="9.5" style="1" hidden="1" customWidth="1"/>
    <col min="12" max="12" width="9.16015625" style="1" hidden="1" customWidth="1"/>
    <col min="13" max="13" width="9.5" style="1" hidden="1" customWidth="1"/>
    <col min="14" max="14" width="9.5" style="1" customWidth="1"/>
    <col min="15" max="15" width="9.16015625" style="1" customWidth="1"/>
    <col min="16" max="17" width="9.83203125" style="1" customWidth="1"/>
    <col min="18" max="18" width="9.33203125" style="1" customWidth="1"/>
    <col min="19" max="20" width="9.83203125" style="1" customWidth="1"/>
    <col min="21" max="21" width="9.33203125" style="1" customWidth="1"/>
    <col min="22" max="22" width="8.5" style="1" customWidth="1"/>
    <col min="23" max="16384" width="9.83203125" style="1" customWidth="1"/>
  </cols>
  <sheetData>
    <row r="1" spans="1:22" ht="27" customHeight="1">
      <c r="A1" s="48" t="s">
        <v>26</v>
      </c>
      <c r="B1" s="49"/>
      <c r="C1" s="49"/>
      <c r="D1" s="49"/>
      <c r="E1" s="49"/>
      <c r="F1" s="49"/>
      <c r="G1" s="49"/>
      <c r="H1" s="49"/>
      <c r="I1" s="49"/>
      <c r="J1" s="49"/>
      <c r="K1" s="49"/>
      <c r="L1" s="49"/>
      <c r="M1" s="49"/>
      <c r="N1" s="49"/>
      <c r="O1" s="49"/>
      <c r="P1" s="49"/>
      <c r="Q1" s="49"/>
      <c r="R1" s="49"/>
      <c r="S1" s="49"/>
      <c r="T1" s="49"/>
      <c r="U1" s="49"/>
      <c r="V1" s="49"/>
    </row>
    <row r="2" spans="1:22" ht="15">
      <c r="A2" s="50" t="s">
        <v>27</v>
      </c>
      <c r="B2" s="49"/>
      <c r="C2" s="49"/>
      <c r="D2" s="49"/>
      <c r="E2" s="49"/>
      <c r="F2" s="49"/>
      <c r="G2" s="49"/>
      <c r="H2" s="49"/>
      <c r="I2" s="49"/>
      <c r="J2" s="49"/>
      <c r="K2" s="49"/>
      <c r="L2" s="49"/>
      <c r="M2" s="49"/>
      <c r="N2" s="49"/>
      <c r="O2" s="49"/>
      <c r="P2" s="49"/>
      <c r="Q2" s="49"/>
      <c r="R2" s="49"/>
      <c r="S2" s="49"/>
      <c r="T2" s="49"/>
      <c r="U2" s="49"/>
      <c r="V2" s="49"/>
    </row>
    <row r="3" ht="24.75" customHeight="1">
      <c r="A3" s="14"/>
    </row>
    <row r="4" spans="1:22" ht="15">
      <c r="A4" s="17"/>
      <c r="B4" s="5" t="s">
        <v>21</v>
      </c>
      <c r="C4" s="5"/>
      <c r="D4" s="6"/>
      <c r="E4" s="5" t="s">
        <v>25</v>
      </c>
      <c r="F4" s="5"/>
      <c r="G4" s="6"/>
      <c r="H4" s="5" t="s">
        <v>32</v>
      </c>
      <c r="I4" s="5"/>
      <c r="J4" s="6"/>
      <c r="K4" s="5" t="s">
        <v>35</v>
      </c>
      <c r="L4" s="5"/>
      <c r="M4" s="6"/>
      <c r="N4" s="5" t="s">
        <v>39</v>
      </c>
      <c r="O4" s="5"/>
      <c r="P4" s="6"/>
      <c r="Q4" s="5" t="s">
        <v>42</v>
      </c>
      <c r="R4" s="5"/>
      <c r="S4" s="6"/>
      <c r="T4" s="5" t="s">
        <v>45</v>
      </c>
      <c r="U4" s="5"/>
      <c r="V4" s="6"/>
    </row>
    <row r="5" spans="1:22" ht="15.75" thickBot="1">
      <c r="A5" s="9" t="s">
        <v>0</v>
      </c>
      <c r="B5" s="7" t="s">
        <v>1</v>
      </c>
      <c r="C5" s="7" t="s">
        <v>2</v>
      </c>
      <c r="D5" s="8" t="s">
        <v>3</v>
      </c>
      <c r="E5" s="7" t="s">
        <v>1</v>
      </c>
      <c r="F5" s="7" t="s">
        <v>2</v>
      </c>
      <c r="G5" s="8" t="s">
        <v>3</v>
      </c>
      <c r="H5" s="7" t="s">
        <v>1</v>
      </c>
      <c r="I5" s="7" t="s">
        <v>2</v>
      </c>
      <c r="J5" s="8" t="s">
        <v>3</v>
      </c>
      <c r="K5" s="7" t="s">
        <v>1</v>
      </c>
      <c r="L5" s="7" t="s">
        <v>2</v>
      </c>
      <c r="M5" s="8" t="s">
        <v>3</v>
      </c>
      <c r="N5" s="7" t="s">
        <v>1</v>
      </c>
      <c r="O5" s="7" t="s">
        <v>2</v>
      </c>
      <c r="P5" s="8" t="s">
        <v>3</v>
      </c>
      <c r="Q5" s="7" t="s">
        <v>1</v>
      </c>
      <c r="R5" s="7" t="s">
        <v>2</v>
      </c>
      <c r="S5" s="8" t="s">
        <v>3</v>
      </c>
      <c r="T5" s="7" t="s">
        <v>1</v>
      </c>
      <c r="U5" s="7" t="s">
        <v>2</v>
      </c>
      <c r="V5" s="8" t="s">
        <v>3</v>
      </c>
    </row>
    <row r="6" spans="1:22" ht="10.5" thickTop="1">
      <c r="A6" s="18"/>
      <c r="B6" s="3"/>
      <c r="C6" s="3"/>
      <c r="D6" s="4"/>
      <c r="E6" s="3"/>
      <c r="F6" s="3"/>
      <c r="G6" s="4"/>
      <c r="H6" s="3"/>
      <c r="I6" s="3"/>
      <c r="J6" s="4"/>
      <c r="K6" s="3"/>
      <c r="L6" s="3"/>
      <c r="M6" s="4"/>
      <c r="N6" s="3"/>
      <c r="O6" s="3"/>
      <c r="P6" s="4"/>
      <c r="Q6" s="3"/>
      <c r="R6" s="3"/>
      <c r="S6" s="4"/>
      <c r="T6" s="3"/>
      <c r="U6" s="3"/>
      <c r="V6" s="4"/>
    </row>
    <row r="7" spans="1:22" ht="9.75">
      <c r="A7" s="10" t="s">
        <v>4</v>
      </c>
      <c r="B7" s="36">
        <v>3670</v>
      </c>
      <c r="C7" s="36">
        <v>32</v>
      </c>
      <c r="D7" s="37">
        <f>SUM(B7:C7)</f>
        <v>3702</v>
      </c>
      <c r="E7" s="36">
        <v>3589</v>
      </c>
      <c r="F7" s="36">
        <v>40</v>
      </c>
      <c r="G7" s="37">
        <v>3629</v>
      </c>
      <c r="H7" s="36">
        <v>3663</v>
      </c>
      <c r="I7" s="36">
        <v>36</v>
      </c>
      <c r="J7" s="37">
        <v>3699</v>
      </c>
      <c r="K7" s="36">
        <v>3814</v>
      </c>
      <c r="L7" s="36">
        <v>29</v>
      </c>
      <c r="M7" s="37">
        <f>K7+L7</f>
        <v>3843</v>
      </c>
      <c r="N7" s="36">
        <v>3995</v>
      </c>
      <c r="O7" s="36">
        <v>35</v>
      </c>
      <c r="P7" s="37">
        <v>4030</v>
      </c>
      <c r="Q7" s="36">
        <v>4199</v>
      </c>
      <c r="R7" s="36">
        <v>36</v>
      </c>
      <c r="S7" s="37">
        <f>SUM(Q7:R7)</f>
        <v>4235</v>
      </c>
      <c r="T7" s="36">
        <v>4247</v>
      </c>
      <c r="U7" s="36">
        <v>30</v>
      </c>
      <c r="V7" s="37">
        <f>SUM(T7:U7)</f>
        <v>4277</v>
      </c>
    </row>
    <row r="8" spans="1:22" ht="12">
      <c r="A8" s="10" t="s">
        <v>5</v>
      </c>
      <c r="B8" s="46">
        <v>268</v>
      </c>
      <c r="C8" s="46">
        <v>1</v>
      </c>
      <c r="D8" s="47">
        <f>SUM(B8:C8)</f>
        <v>269</v>
      </c>
      <c r="E8" s="46">
        <v>213</v>
      </c>
      <c r="F8" s="46">
        <v>4</v>
      </c>
      <c r="G8" s="47">
        <v>217</v>
      </c>
      <c r="H8" s="46">
        <v>195</v>
      </c>
      <c r="I8" s="46">
        <v>0</v>
      </c>
      <c r="J8" s="47">
        <v>195</v>
      </c>
      <c r="K8" s="46">
        <v>213</v>
      </c>
      <c r="L8" s="46">
        <v>1</v>
      </c>
      <c r="M8" s="47">
        <f>K8+L8</f>
        <v>214</v>
      </c>
      <c r="N8" s="46">
        <v>241</v>
      </c>
      <c r="O8" s="46">
        <v>6</v>
      </c>
      <c r="P8" s="47">
        <v>247</v>
      </c>
      <c r="Q8" s="46">
        <v>247</v>
      </c>
      <c r="R8" s="46">
        <v>3</v>
      </c>
      <c r="S8" s="51">
        <f>SUM(Q8:R8)</f>
        <v>250</v>
      </c>
      <c r="T8" s="46">
        <v>313</v>
      </c>
      <c r="U8" s="46">
        <v>3</v>
      </c>
      <c r="V8" s="51">
        <f>SUM(T8:U8)</f>
        <v>316</v>
      </c>
    </row>
    <row r="9" spans="1:22" ht="12.75">
      <c r="A9" s="11" t="s">
        <v>30</v>
      </c>
      <c r="B9" s="36">
        <f>SUM(B7:B8)</f>
        <v>3938</v>
      </c>
      <c r="C9" s="36">
        <f>SUM(C7:C8)</f>
        <v>33</v>
      </c>
      <c r="D9" s="37">
        <f>SUM(D7:D8)</f>
        <v>3971</v>
      </c>
      <c r="E9" s="36">
        <v>3802</v>
      </c>
      <c r="F9" s="36">
        <v>44</v>
      </c>
      <c r="G9" s="37">
        <v>3846</v>
      </c>
      <c r="H9" s="36">
        <v>3858</v>
      </c>
      <c r="I9" s="36">
        <v>36</v>
      </c>
      <c r="J9" s="37">
        <v>3894</v>
      </c>
      <c r="K9" s="36">
        <f>SUM(K7:K8)</f>
        <v>4027</v>
      </c>
      <c r="L9" s="36">
        <f>SUM(L7:L8)</f>
        <v>30</v>
      </c>
      <c r="M9" s="37">
        <f>SUM(M7:M8)</f>
        <v>4057</v>
      </c>
      <c r="N9" s="36">
        <v>4236</v>
      </c>
      <c r="O9" s="36">
        <v>41</v>
      </c>
      <c r="P9" s="37">
        <v>4277</v>
      </c>
      <c r="Q9" s="36">
        <f>SUM(Q7:Q8)</f>
        <v>4446</v>
      </c>
      <c r="R9" s="36">
        <f>SUM(R7:R8)</f>
        <v>39</v>
      </c>
      <c r="S9" s="37">
        <f>SUM(S7:S8)</f>
        <v>4485</v>
      </c>
      <c r="T9" s="36">
        <f>SUM(T7:T8)</f>
        <v>4560</v>
      </c>
      <c r="U9" s="36">
        <f>SUM(U7:U8)</f>
        <v>33</v>
      </c>
      <c r="V9" s="37">
        <f>SUM(V7:V8)</f>
        <v>4593</v>
      </c>
    </row>
    <row r="10" spans="1:22" ht="9.75">
      <c r="A10" s="18"/>
      <c r="B10" s="36"/>
      <c r="C10" s="36"/>
      <c r="D10" s="37"/>
      <c r="E10" s="36"/>
      <c r="F10" s="36"/>
      <c r="G10" s="37"/>
      <c r="H10" s="36"/>
      <c r="I10" s="36"/>
      <c r="J10" s="37"/>
      <c r="K10" s="36"/>
      <c r="L10" s="36"/>
      <c r="M10" s="37"/>
      <c r="N10" s="36"/>
      <c r="O10" s="36"/>
      <c r="P10" s="37"/>
      <c r="Q10" s="36"/>
      <c r="R10" s="36"/>
      <c r="S10" s="37"/>
      <c r="T10" s="36"/>
      <c r="U10" s="36"/>
      <c r="V10" s="37"/>
    </row>
    <row r="11" spans="1:22" ht="9.75">
      <c r="A11" s="10" t="s">
        <v>8</v>
      </c>
      <c r="B11" s="36">
        <v>478</v>
      </c>
      <c r="C11" s="36">
        <v>4</v>
      </c>
      <c r="D11" s="37">
        <f>SUM(B11:C11)</f>
        <v>482</v>
      </c>
      <c r="E11" s="36">
        <v>479</v>
      </c>
      <c r="F11" s="36">
        <v>1</v>
      </c>
      <c r="G11" s="37">
        <v>480</v>
      </c>
      <c r="H11" s="36">
        <v>498</v>
      </c>
      <c r="I11" s="36">
        <v>3</v>
      </c>
      <c r="J11" s="37">
        <v>501</v>
      </c>
      <c r="K11" s="36">
        <v>479</v>
      </c>
      <c r="L11" s="36">
        <v>3</v>
      </c>
      <c r="M11" s="37">
        <f>K11+L11</f>
        <v>482</v>
      </c>
      <c r="N11" s="36">
        <v>497</v>
      </c>
      <c r="O11" s="36">
        <v>7</v>
      </c>
      <c r="P11" s="37">
        <v>504</v>
      </c>
      <c r="Q11" s="36">
        <v>507</v>
      </c>
      <c r="R11" s="36">
        <v>4</v>
      </c>
      <c r="S11" s="37">
        <f>SUM(Q11:R11)</f>
        <v>511</v>
      </c>
      <c r="T11" s="36">
        <v>506</v>
      </c>
      <c r="U11" s="36">
        <v>2</v>
      </c>
      <c r="V11" s="37">
        <f>SUM(T11:U11)</f>
        <v>508</v>
      </c>
    </row>
    <row r="12" spans="1:22" ht="12" customHeight="1">
      <c r="A12" s="10" t="s">
        <v>11</v>
      </c>
      <c r="B12" s="46">
        <v>23</v>
      </c>
      <c r="C12" s="46">
        <v>81</v>
      </c>
      <c r="D12" s="47">
        <f>SUM(B12:C12)</f>
        <v>104</v>
      </c>
      <c r="E12" s="46">
        <v>59</v>
      </c>
      <c r="F12" s="46">
        <v>63</v>
      </c>
      <c r="G12" s="47">
        <v>122</v>
      </c>
      <c r="H12" s="46">
        <v>64</v>
      </c>
      <c r="I12" s="46">
        <v>73</v>
      </c>
      <c r="J12" s="47">
        <v>137</v>
      </c>
      <c r="K12" s="46">
        <v>93</v>
      </c>
      <c r="L12" s="46">
        <v>100</v>
      </c>
      <c r="M12" s="47">
        <f>K12+L12</f>
        <v>193</v>
      </c>
      <c r="N12" s="46">
        <v>102</v>
      </c>
      <c r="O12" s="46">
        <v>81</v>
      </c>
      <c r="P12" s="47">
        <v>183</v>
      </c>
      <c r="Q12" s="46">
        <v>105</v>
      </c>
      <c r="R12" s="46">
        <v>77</v>
      </c>
      <c r="S12" s="51">
        <f>SUM(Q12:R12)</f>
        <v>182</v>
      </c>
      <c r="T12" s="46">
        <v>114</v>
      </c>
      <c r="U12" s="46">
        <v>76</v>
      </c>
      <c r="V12" s="51">
        <f>SUM(T12:U12)</f>
        <v>190</v>
      </c>
    </row>
    <row r="13" spans="1:22" ht="12.75">
      <c r="A13" s="11" t="s">
        <v>31</v>
      </c>
      <c r="B13" s="36">
        <f>SUM(B9:B12)</f>
        <v>4439</v>
      </c>
      <c r="C13" s="36">
        <f>SUM(C9:C12)</f>
        <v>118</v>
      </c>
      <c r="D13" s="37">
        <f>D9+D11+D12</f>
        <v>4557</v>
      </c>
      <c r="E13" s="36">
        <v>4340</v>
      </c>
      <c r="F13" s="36">
        <v>108</v>
      </c>
      <c r="G13" s="37">
        <v>4448</v>
      </c>
      <c r="H13" s="36">
        <v>4420</v>
      </c>
      <c r="I13" s="36">
        <v>112</v>
      </c>
      <c r="J13" s="37">
        <v>4532</v>
      </c>
      <c r="K13" s="36">
        <f aca="true" t="shared" si="0" ref="K13:P13">SUM(K9:K12)</f>
        <v>4599</v>
      </c>
      <c r="L13" s="36">
        <f t="shared" si="0"/>
        <v>133</v>
      </c>
      <c r="M13" s="37">
        <f t="shared" si="0"/>
        <v>4732</v>
      </c>
      <c r="N13" s="36">
        <f>SUM(N9:N12)</f>
        <v>4835</v>
      </c>
      <c r="O13" s="36">
        <f>SUM(O9:O12)</f>
        <v>129</v>
      </c>
      <c r="P13" s="37">
        <f t="shared" si="0"/>
        <v>4964</v>
      </c>
      <c r="Q13" s="36">
        <f>SUM(Q9:Q12)</f>
        <v>5058</v>
      </c>
      <c r="R13" s="36">
        <f>SUM(R9:R12)</f>
        <v>120</v>
      </c>
      <c r="S13" s="37">
        <f>SUM(S9:S12)</f>
        <v>5178</v>
      </c>
      <c r="T13" s="36">
        <f>SUM(T9:T12)</f>
        <v>5180</v>
      </c>
      <c r="U13" s="36">
        <f>SUM(U9:U12)</f>
        <v>111</v>
      </c>
      <c r="V13" s="37">
        <f>SUM(V9:V12)</f>
        <v>5291</v>
      </c>
    </row>
    <row r="14" spans="1:22" ht="9.75">
      <c r="A14" s="18"/>
      <c r="B14" s="36"/>
      <c r="C14" s="36"/>
      <c r="D14" s="37"/>
      <c r="E14" s="36"/>
      <c r="F14" s="36"/>
      <c r="G14" s="37"/>
      <c r="H14" s="36"/>
      <c r="I14" s="36"/>
      <c r="J14" s="37"/>
      <c r="K14" s="36"/>
      <c r="L14" s="36"/>
      <c r="M14" s="37"/>
      <c r="N14" s="36"/>
      <c r="O14" s="36"/>
      <c r="P14" s="37"/>
      <c r="Q14" s="36"/>
      <c r="R14" s="36"/>
      <c r="S14" s="37"/>
      <c r="T14" s="36"/>
      <c r="U14" s="36"/>
      <c r="V14" s="37"/>
    </row>
    <row r="15" spans="1:22" ht="9.75">
      <c r="A15" s="10" t="s">
        <v>12</v>
      </c>
      <c r="B15" s="38">
        <v>9</v>
      </c>
      <c r="C15" s="38">
        <v>164</v>
      </c>
      <c r="D15" s="39">
        <f>SUM(B15:C15)</f>
        <v>173</v>
      </c>
      <c r="E15" s="38">
        <v>7</v>
      </c>
      <c r="F15" s="38">
        <v>106</v>
      </c>
      <c r="G15" s="39">
        <v>113</v>
      </c>
      <c r="H15" s="38">
        <v>15</v>
      </c>
      <c r="I15" s="38">
        <v>179</v>
      </c>
      <c r="J15" s="39">
        <v>194</v>
      </c>
      <c r="K15" s="38">
        <v>9</v>
      </c>
      <c r="L15" s="38">
        <v>196</v>
      </c>
      <c r="M15" s="39">
        <f>K15+L15</f>
        <v>205</v>
      </c>
      <c r="N15" s="38">
        <v>4</v>
      </c>
      <c r="O15" s="38">
        <v>174</v>
      </c>
      <c r="P15" s="39">
        <v>178</v>
      </c>
      <c r="Q15" s="38">
        <v>8</v>
      </c>
      <c r="R15" s="38">
        <v>188</v>
      </c>
      <c r="S15" s="39">
        <f>SUM(Q15:R15)</f>
        <v>196</v>
      </c>
      <c r="T15" s="38">
        <v>13</v>
      </c>
      <c r="U15" s="38">
        <v>143</v>
      </c>
      <c r="V15" s="39">
        <f>SUM(T15:U15)</f>
        <v>156</v>
      </c>
    </row>
    <row r="16" spans="1:22" ht="12" customHeight="1">
      <c r="A16" s="11" t="s">
        <v>13</v>
      </c>
      <c r="B16" s="40">
        <f>SUM(B13:B15)</f>
        <v>4448</v>
      </c>
      <c r="C16" s="40">
        <f>SUM(C13:C15)</f>
        <v>282</v>
      </c>
      <c r="D16" s="41">
        <f>SUM(D13:D15)</f>
        <v>4730</v>
      </c>
      <c r="E16" s="40">
        <v>4347</v>
      </c>
      <c r="F16" s="40">
        <v>214</v>
      </c>
      <c r="G16" s="41">
        <v>4561</v>
      </c>
      <c r="H16" s="40">
        <v>4435</v>
      </c>
      <c r="I16" s="40">
        <v>291</v>
      </c>
      <c r="J16" s="44">
        <v>4726</v>
      </c>
      <c r="K16" s="40">
        <f aca="true" t="shared" si="1" ref="K16:P16">SUM(K13:K15)</f>
        <v>4608</v>
      </c>
      <c r="L16" s="40">
        <f t="shared" si="1"/>
        <v>329</v>
      </c>
      <c r="M16" s="44">
        <f t="shared" si="1"/>
        <v>4937</v>
      </c>
      <c r="N16" s="40">
        <f>SUM(N13:N15)</f>
        <v>4839</v>
      </c>
      <c r="O16" s="40">
        <f>SUM(O13:O15)</f>
        <v>303</v>
      </c>
      <c r="P16" s="44">
        <f t="shared" si="1"/>
        <v>5142</v>
      </c>
      <c r="Q16" s="40">
        <f>SUM(Q13:Q15)</f>
        <v>5066</v>
      </c>
      <c r="R16" s="40">
        <f>SUM(R13:R15)</f>
        <v>308</v>
      </c>
      <c r="S16" s="44">
        <f>SUM(S13:S15)</f>
        <v>5374</v>
      </c>
      <c r="T16" s="40">
        <f>SUM(T13:T15)</f>
        <v>5193</v>
      </c>
      <c r="U16" s="40">
        <f>SUM(U13:U15)</f>
        <v>254</v>
      </c>
      <c r="V16" s="44">
        <f>SUM(V13:V15)</f>
        <v>5447</v>
      </c>
    </row>
    <row r="17" spans="1:8" ht="12" customHeight="1">
      <c r="A17" s="30"/>
      <c r="E17" s="30"/>
      <c r="H17" s="30"/>
    </row>
    <row r="18" ht="21" customHeight="1">
      <c r="A18" s="15"/>
    </row>
    <row r="19" spans="1:22" ht="15">
      <c r="A19" s="17"/>
      <c r="B19" s="5" t="s">
        <v>22</v>
      </c>
      <c r="C19" s="5"/>
      <c r="D19" s="6"/>
      <c r="E19" s="5" t="s">
        <v>28</v>
      </c>
      <c r="F19" s="5"/>
      <c r="G19" s="6"/>
      <c r="H19" s="5" t="s">
        <v>33</v>
      </c>
      <c r="I19" s="5"/>
      <c r="J19" s="6"/>
      <c r="K19" s="5" t="s">
        <v>36</v>
      </c>
      <c r="L19" s="5"/>
      <c r="M19" s="6"/>
      <c r="N19" s="5" t="s">
        <v>40</v>
      </c>
      <c r="O19" s="5"/>
      <c r="P19" s="6"/>
      <c r="Q19" s="5" t="s">
        <v>43</v>
      </c>
      <c r="R19" s="5"/>
      <c r="S19" s="6"/>
      <c r="T19" s="5" t="s">
        <v>46</v>
      </c>
      <c r="U19" s="5"/>
      <c r="V19" s="6"/>
    </row>
    <row r="20" spans="1:22" ht="15.75" thickBot="1">
      <c r="A20" s="9" t="s">
        <v>0</v>
      </c>
      <c r="B20" s="7" t="s">
        <v>1</v>
      </c>
      <c r="C20" s="7" t="s">
        <v>2</v>
      </c>
      <c r="D20" s="8" t="s">
        <v>3</v>
      </c>
      <c r="E20" s="7" t="s">
        <v>1</v>
      </c>
      <c r="F20" s="7" t="s">
        <v>2</v>
      </c>
      <c r="G20" s="8" t="s">
        <v>3</v>
      </c>
      <c r="H20" s="7" t="s">
        <v>1</v>
      </c>
      <c r="I20" s="7" t="s">
        <v>2</v>
      </c>
      <c r="J20" s="8" t="s">
        <v>3</v>
      </c>
      <c r="K20" s="7" t="s">
        <v>1</v>
      </c>
      <c r="L20" s="7" t="s">
        <v>2</v>
      </c>
      <c r="M20" s="8" t="s">
        <v>3</v>
      </c>
      <c r="N20" s="7" t="s">
        <v>1</v>
      </c>
      <c r="O20" s="7" t="s">
        <v>2</v>
      </c>
      <c r="P20" s="8" t="s">
        <v>3</v>
      </c>
      <c r="Q20" s="7" t="s">
        <v>1</v>
      </c>
      <c r="R20" s="7" t="s">
        <v>2</v>
      </c>
      <c r="S20" s="8" t="s">
        <v>3</v>
      </c>
      <c r="T20" s="7" t="s">
        <v>1</v>
      </c>
      <c r="U20" s="7" t="s">
        <v>2</v>
      </c>
      <c r="V20" s="8" t="s">
        <v>3</v>
      </c>
    </row>
    <row r="21" spans="1:22" ht="9.75" customHeight="1" thickTop="1">
      <c r="A21" s="18"/>
      <c r="B21" s="3"/>
      <c r="C21" s="3"/>
      <c r="D21" s="4"/>
      <c r="E21" s="3"/>
      <c r="F21" s="3"/>
      <c r="G21" s="4"/>
      <c r="H21" s="3"/>
      <c r="I21" s="3"/>
      <c r="J21" s="4"/>
      <c r="K21" s="3"/>
      <c r="L21" s="3"/>
      <c r="M21" s="4"/>
      <c r="N21" s="3"/>
      <c r="O21" s="3"/>
      <c r="P21" s="4"/>
      <c r="Q21" s="3"/>
      <c r="R21" s="3"/>
      <c r="S21" s="4"/>
      <c r="T21" s="3"/>
      <c r="U21" s="3"/>
      <c r="V21" s="4"/>
    </row>
    <row r="22" spans="1:22" ht="9.75">
      <c r="A22" s="10" t="s">
        <v>4</v>
      </c>
      <c r="B22" s="36">
        <v>3567</v>
      </c>
      <c r="C22" s="36">
        <v>53</v>
      </c>
      <c r="D22" s="37">
        <f>SUM(B22:C22)</f>
        <v>3620</v>
      </c>
      <c r="E22" s="36">
        <v>3517</v>
      </c>
      <c r="F22" s="36">
        <v>45</v>
      </c>
      <c r="G22" s="37">
        <v>3562</v>
      </c>
      <c r="H22" s="36">
        <v>3570</v>
      </c>
      <c r="I22" s="36">
        <v>39</v>
      </c>
      <c r="J22" s="37">
        <v>3609</v>
      </c>
      <c r="K22" s="36">
        <v>3756</v>
      </c>
      <c r="L22" s="36">
        <v>30</v>
      </c>
      <c r="M22" s="37">
        <f>K22+L22</f>
        <v>3786</v>
      </c>
      <c r="N22" s="36">
        <v>3906</v>
      </c>
      <c r="O22" s="36">
        <v>33</v>
      </c>
      <c r="P22" s="37">
        <f>N22+O22</f>
        <v>3939</v>
      </c>
      <c r="Q22" s="36">
        <v>4109</v>
      </c>
      <c r="R22" s="36">
        <v>42</v>
      </c>
      <c r="S22" s="37">
        <f>Q22+R22</f>
        <v>4151</v>
      </c>
      <c r="T22" s="36">
        <v>4150</v>
      </c>
      <c r="U22" s="36">
        <v>29</v>
      </c>
      <c r="V22" s="37">
        <f>T22+U22</f>
        <v>4179</v>
      </c>
    </row>
    <row r="23" spans="1:22" ht="12">
      <c r="A23" s="10" t="s">
        <v>5</v>
      </c>
      <c r="B23" s="46">
        <v>246</v>
      </c>
      <c r="C23" s="46">
        <v>1</v>
      </c>
      <c r="D23" s="47">
        <f>SUM(B23:C23)</f>
        <v>247</v>
      </c>
      <c r="E23" s="46">
        <v>224</v>
      </c>
      <c r="F23" s="46">
        <v>2</v>
      </c>
      <c r="G23" s="47">
        <v>226</v>
      </c>
      <c r="H23" s="46">
        <v>201</v>
      </c>
      <c r="I23" s="46">
        <v>4</v>
      </c>
      <c r="J23" s="47">
        <v>205</v>
      </c>
      <c r="K23" s="46">
        <v>222</v>
      </c>
      <c r="L23" s="46">
        <v>4</v>
      </c>
      <c r="M23" s="47">
        <f>K23+L23</f>
        <v>226</v>
      </c>
      <c r="N23" s="46">
        <v>247</v>
      </c>
      <c r="O23" s="46">
        <v>7</v>
      </c>
      <c r="P23" s="47">
        <f>N23+O23</f>
        <v>254</v>
      </c>
      <c r="Q23" s="46">
        <v>265</v>
      </c>
      <c r="R23" s="46">
        <v>5</v>
      </c>
      <c r="S23" s="47">
        <f>Q23+R23</f>
        <v>270</v>
      </c>
      <c r="T23" s="46">
        <v>333</v>
      </c>
      <c r="U23" s="46">
        <v>6</v>
      </c>
      <c r="V23" s="47">
        <f>T23+U23</f>
        <v>339</v>
      </c>
    </row>
    <row r="24" spans="1:22" ht="12.75">
      <c r="A24" s="11" t="s">
        <v>30</v>
      </c>
      <c r="B24" s="36">
        <f>SUM(B22:B23)</f>
        <v>3813</v>
      </c>
      <c r="C24" s="36">
        <f>SUM(C22:C23)</f>
        <v>54</v>
      </c>
      <c r="D24" s="37">
        <f>SUM(D22:D23)</f>
        <v>3867</v>
      </c>
      <c r="E24" s="36">
        <v>3741</v>
      </c>
      <c r="F24" s="36">
        <v>47</v>
      </c>
      <c r="G24" s="37">
        <v>3788</v>
      </c>
      <c r="H24" s="36">
        <v>3771</v>
      </c>
      <c r="I24" s="36">
        <v>43</v>
      </c>
      <c r="J24" s="37">
        <v>3814</v>
      </c>
      <c r="K24" s="36">
        <f>SUM(K22:K23)</f>
        <v>3978</v>
      </c>
      <c r="L24" s="36">
        <f>SUM(L22:L23)</f>
        <v>34</v>
      </c>
      <c r="M24" s="37">
        <v>4012</v>
      </c>
      <c r="N24" s="36">
        <f aca="true" t="shared" si="2" ref="N24:S24">SUM(N22:N23)</f>
        <v>4153</v>
      </c>
      <c r="O24" s="36">
        <f t="shared" si="2"/>
        <v>40</v>
      </c>
      <c r="P24" s="37">
        <f t="shared" si="2"/>
        <v>4193</v>
      </c>
      <c r="Q24" s="36">
        <f t="shared" si="2"/>
        <v>4374</v>
      </c>
      <c r="R24" s="36">
        <f t="shared" si="2"/>
        <v>47</v>
      </c>
      <c r="S24" s="37">
        <f t="shared" si="2"/>
        <v>4421</v>
      </c>
      <c r="T24" s="36">
        <f>SUM(T22:T23)</f>
        <v>4483</v>
      </c>
      <c r="U24" s="36">
        <f>SUM(U22:U23)</f>
        <v>35</v>
      </c>
      <c r="V24" s="37">
        <f>SUM(V22:V23)</f>
        <v>4518</v>
      </c>
    </row>
    <row r="25" spans="1:22" ht="9.75" customHeight="1">
      <c r="A25" s="18"/>
      <c r="B25" s="36"/>
      <c r="C25" s="36"/>
      <c r="D25" s="37"/>
      <c r="E25" s="36"/>
      <c r="F25" s="36"/>
      <c r="G25" s="37"/>
      <c r="H25" s="36"/>
      <c r="I25" s="36"/>
      <c r="J25" s="37"/>
      <c r="K25" s="36"/>
      <c r="L25" s="36"/>
      <c r="M25" s="37"/>
      <c r="N25" s="36"/>
      <c r="O25" s="36"/>
      <c r="P25" s="37"/>
      <c r="Q25" s="36"/>
      <c r="R25" s="36"/>
      <c r="S25" s="37"/>
      <c r="T25" s="36"/>
      <c r="U25" s="36"/>
      <c r="V25" s="37"/>
    </row>
    <row r="26" spans="1:22" ht="9.75">
      <c r="A26" s="10" t="s">
        <v>8</v>
      </c>
      <c r="B26" s="36">
        <v>452</v>
      </c>
      <c r="C26" s="36">
        <v>6</v>
      </c>
      <c r="D26" s="37">
        <f>SUM(B26:C26)</f>
        <v>458</v>
      </c>
      <c r="E26" s="36">
        <v>473</v>
      </c>
      <c r="F26" s="36">
        <v>2</v>
      </c>
      <c r="G26" s="37">
        <v>475</v>
      </c>
      <c r="H26" s="36">
        <v>465</v>
      </c>
      <c r="I26" s="36">
        <v>5</v>
      </c>
      <c r="J26" s="37">
        <v>470</v>
      </c>
      <c r="K26" s="36">
        <v>466</v>
      </c>
      <c r="L26" s="36">
        <v>2</v>
      </c>
      <c r="M26" s="37">
        <v>468</v>
      </c>
      <c r="N26" s="36">
        <v>472</v>
      </c>
      <c r="O26" s="36">
        <v>3</v>
      </c>
      <c r="P26" s="37">
        <f>N26+O26</f>
        <v>475</v>
      </c>
      <c r="Q26" s="36">
        <v>479</v>
      </c>
      <c r="R26" s="36">
        <v>2</v>
      </c>
      <c r="S26" s="37">
        <f>Q26+R26</f>
        <v>481</v>
      </c>
      <c r="T26" s="36">
        <v>484</v>
      </c>
      <c r="U26" s="36">
        <v>3</v>
      </c>
      <c r="V26" s="37">
        <f>T26+U26</f>
        <v>487</v>
      </c>
    </row>
    <row r="27" spans="1:22" ht="12">
      <c r="A27" s="10" t="s">
        <v>11</v>
      </c>
      <c r="B27" s="46">
        <v>25</v>
      </c>
      <c r="C27" s="46">
        <v>77</v>
      </c>
      <c r="D27" s="47">
        <f>SUM(B27:C27)</f>
        <v>102</v>
      </c>
      <c r="E27" s="46">
        <v>55</v>
      </c>
      <c r="F27" s="46">
        <v>64</v>
      </c>
      <c r="G27" s="47">
        <v>119</v>
      </c>
      <c r="H27" s="46">
        <v>60</v>
      </c>
      <c r="I27" s="46">
        <v>83</v>
      </c>
      <c r="J27" s="47">
        <v>143</v>
      </c>
      <c r="K27" s="46">
        <v>92</v>
      </c>
      <c r="L27" s="46">
        <v>98</v>
      </c>
      <c r="M27" s="47">
        <f>K27+L27</f>
        <v>190</v>
      </c>
      <c r="N27" s="46">
        <v>91</v>
      </c>
      <c r="O27" s="46">
        <v>85</v>
      </c>
      <c r="P27" s="47">
        <f>N27+O27</f>
        <v>176</v>
      </c>
      <c r="Q27" s="46">
        <v>101</v>
      </c>
      <c r="R27" s="46">
        <v>72</v>
      </c>
      <c r="S27" s="47">
        <f>Q27+R27</f>
        <v>173</v>
      </c>
      <c r="T27" s="46">
        <v>159</v>
      </c>
      <c r="U27" s="46">
        <v>75</v>
      </c>
      <c r="V27" s="47">
        <f>T27+U27</f>
        <v>234</v>
      </c>
    </row>
    <row r="28" spans="1:22" ht="12.75">
      <c r="A28" s="11" t="s">
        <v>31</v>
      </c>
      <c r="B28" s="36">
        <f>SUM(B24:B27)</f>
        <v>4290</v>
      </c>
      <c r="C28" s="36">
        <f>SUM(C24:C27)</f>
        <v>137</v>
      </c>
      <c r="D28" s="37">
        <f>SUM(D24:D27)</f>
        <v>4427</v>
      </c>
      <c r="E28" s="36">
        <v>4269</v>
      </c>
      <c r="F28" s="36">
        <v>113</v>
      </c>
      <c r="G28" s="37">
        <v>4382</v>
      </c>
      <c r="H28" s="36">
        <v>4296</v>
      </c>
      <c r="I28" s="36">
        <v>131</v>
      </c>
      <c r="J28" s="37">
        <v>4427</v>
      </c>
      <c r="K28" s="36">
        <f aca="true" t="shared" si="3" ref="K28:P28">SUM(K24:K27)</f>
        <v>4536</v>
      </c>
      <c r="L28" s="36">
        <f t="shared" si="3"/>
        <v>134</v>
      </c>
      <c r="M28" s="37">
        <f t="shared" si="3"/>
        <v>4670</v>
      </c>
      <c r="N28" s="36">
        <f>SUM(N24:N27)</f>
        <v>4716</v>
      </c>
      <c r="O28" s="36">
        <f>SUM(O24:O27)</f>
        <v>128</v>
      </c>
      <c r="P28" s="37">
        <f t="shared" si="3"/>
        <v>4844</v>
      </c>
      <c r="Q28" s="36">
        <f>SUM(Q24:Q27)</f>
        <v>4954</v>
      </c>
      <c r="R28" s="36">
        <f>SUM(R24:R27)</f>
        <v>121</v>
      </c>
      <c r="S28" s="37">
        <f>SUM(S24:S27)</f>
        <v>5075</v>
      </c>
      <c r="T28" s="36">
        <f>SUM(T24:T27)</f>
        <v>5126</v>
      </c>
      <c r="U28" s="36">
        <f>SUM(U24:U27)</f>
        <v>113</v>
      </c>
      <c r="V28" s="37">
        <f>SUM(V24:V27)</f>
        <v>5239</v>
      </c>
    </row>
    <row r="29" spans="1:22" ht="9.75" customHeight="1">
      <c r="A29" s="18"/>
      <c r="B29" s="36"/>
      <c r="C29" s="36"/>
      <c r="D29" s="37"/>
      <c r="E29" s="36"/>
      <c r="F29" s="36"/>
      <c r="G29" s="37"/>
      <c r="H29" s="36"/>
      <c r="I29" s="36"/>
      <c r="J29" s="37"/>
      <c r="K29" s="36"/>
      <c r="L29" s="36"/>
      <c r="M29" s="37"/>
      <c r="N29" s="36"/>
      <c r="O29" s="36"/>
      <c r="P29" s="37"/>
      <c r="Q29" s="36"/>
      <c r="R29" s="36"/>
      <c r="S29" s="37"/>
      <c r="T29" s="36"/>
      <c r="U29" s="36"/>
      <c r="V29" s="37"/>
    </row>
    <row r="30" spans="1:22" ht="9.75">
      <c r="A30" s="10" t="s">
        <v>12</v>
      </c>
      <c r="B30" s="38">
        <v>6</v>
      </c>
      <c r="C30" s="38">
        <v>127</v>
      </c>
      <c r="D30" s="39">
        <f>SUM(B30:C30)</f>
        <v>133</v>
      </c>
      <c r="E30" s="38">
        <v>2</v>
      </c>
      <c r="F30" s="38">
        <v>119</v>
      </c>
      <c r="G30" s="39">
        <v>121</v>
      </c>
      <c r="H30" s="38">
        <v>1</v>
      </c>
      <c r="I30" s="38">
        <v>176</v>
      </c>
      <c r="J30" s="39">
        <v>177</v>
      </c>
      <c r="K30" s="38">
        <v>3</v>
      </c>
      <c r="L30" s="38">
        <v>204</v>
      </c>
      <c r="M30" s="39">
        <v>207</v>
      </c>
      <c r="N30" s="38">
        <v>0</v>
      </c>
      <c r="O30" s="38">
        <v>170</v>
      </c>
      <c r="P30" s="39">
        <f>N30+O30</f>
        <v>170</v>
      </c>
      <c r="Q30" s="38">
        <v>2</v>
      </c>
      <c r="R30" s="38">
        <v>174</v>
      </c>
      <c r="S30" s="39">
        <f>Q30+R30</f>
        <v>176</v>
      </c>
      <c r="T30" s="38">
        <v>5</v>
      </c>
      <c r="U30" s="38">
        <v>154</v>
      </c>
      <c r="V30" s="39">
        <f>T30+U30</f>
        <v>159</v>
      </c>
    </row>
    <row r="31" spans="1:22" ht="12.75">
      <c r="A31" s="11" t="s">
        <v>13</v>
      </c>
      <c r="B31" s="40">
        <f>SUM(B28:B30)</f>
        <v>4296</v>
      </c>
      <c r="C31" s="40">
        <f>SUM(C28:C30)</f>
        <v>264</v>
      </c>
      <c r="D31" s="41">
        <f>SUM(D28:D30)</f>
        <v>4560</v>
      </c>
      <c r="E31" s="40">
        <v>4271</v>
      </c>
      <c r="F31" s="40">
        <v>232</v>
      </c>
      <c r="G31" s="41">
        <v>4503</v>
      </c>
      <c r="H31" s="40">
        <v>4297</v>
      </c>
      <c r="I31" s="40">
        <v>307</v>
      </c>
      <c r="J31" s="41">
        <v>4604</v>
      </c>
      <c r="K31" s="40">
        <f aca="true" t="shared" si="4" ref="K31:P31">SUM(K28:K30)</f>
        <v>4539</v>
      </c>
      <c r="L31" s="40">
        <f t="shared" si="4"/>
        <v>338</v>
      </c>
      <c r="M31" s="41">
        <f t="shared" si="4"/>
        <v>4877</v>
      </c>
      <c r="N31" s="40">
        <f>SUM(N28:N30)</f>
        <v>4716</v>
      </c>
      <c r="O31" s="40">
        <f>SUM(O28:O30)</f>
        <v>298</v>
      </c>
      <c r="P31" s="41">
        <f t="shared" si="4"/>
        <v>5014</v>
      </c>
      <c r="Q31" s="40">
        <f>SUM(Q28:Q30)</f>
        <v>4956</v>
      </c>
      <c r="R31" s="40">
        <f>SUM(R28:R30)</f>
        <v>295</v>
      </c>
      <c r="S31" s="41">
        <f>SUM(S28:S30)</f>
        <v>5251</v>
      </c>
      <c r="T31" s="40">
        <f>SUM(T28:T30)</f>
        <v>5131</v>
      </c>
      <c r="U31" s="40">
        <f>SUM(U28:U30)</f>
        <v>267</v>
      </c>
      <c r="V31" s="41">
        <f>SUM(V28:V30)</f>
        <v>5398</v>
      </c>
    </row>
    <row r="32" ht="9.75">
      <c r="A32" s="15"/>
    </row>
    <row r="33" ht="9.75">
      <c r="A33" s="15"/>
    </row>
    <row r="34" spans="1:4" ht="35.25" customHeight="1">
      <c r="A34" s="52"/>
      <c r="B34" s="52"/>
      <c r="C34" s="52"/>
      <c r="D34" s="52"/>
    </row>
    <row r="35" spans="1:22" ht="23.25" customHeight="1">
      <c r="A35" s="48" t="s">
        <v>26</v>
      </c>
      <c r="B35" s="49"/>
      <c r="C35" s="49"/>
      <c r="D35" s="49"/>
      <c r="E35" s="49"/>
      <c r="F35" s="49"/>
      <c r="G35" s="49"/>
      <c r="H35" s="49"/>
      <c r="I35" s="49"/>
      <c r="J35" s="49"/>
      <c r="K35" s="49"/>
      <c r="L35" s="49"/>
      <c r="M35" s="49"/>
      <c r="N35" s="49"/>
      <c r="O35" s="49"/>
      <c r="P35" s="49"/>
      <c r="Q35" s="49"/>
      <c r="R35" s="49"/>
      <c r="S35" s="49"/>
      <c r="T35" s="49"/>
      <c r="U35" s="49"/>
      <c r="V35" s="49"/>
    </row>
    <row r="36" spans="1:22" ht="15">
      <c r="A36" s="50" t="s">
        <v>27</v>
      </c>
      <c r="B36" s="49"/>
      <c r="C36" s="49"/>
      <c r="D36" s="49"/>
      <c r="E36" s="49"/>
      <c r="F36" s="49"/>
      <c r="G36" s="49"/>
      <c r="H36" s="49"/>
      <c r="I36" s="49"/>
      <c r="J36" s="49"/>
      <c r="K36" s="49"/>
      <c r="L36" s="49"/>
      <c r="M36" s="49"/>
      <c r="N36" s="49"/>
      <c r="O36" s="49"/>
      <c r="P36" s="49"/>
      <c r="Q36" s="49"/>
      <c r="R36" s="49"/>
      <c r="S36" s="49"/>
      <c r="T36" s="49"/>
      <c r="U36" s="49"/>
      <c r="V36" s="49"/>
    </row>
    <row r="37" ht="27.75" customHeight="1">
      <c r="A37" s="14"/>
    </row>
    <row r="38" spans="1:22" ht="15">
      <c r="A38" s="17"/>
      <c r="B38" s="5" t="s">
        <v>21</v>
      </c>
      <c r="C38" s="5"/>
      <c r="D38" s="6"/>
      <c r="E38" s="5" t="s">
        <v>25</v>
      </c>
      <c r="F38" s="5"/>
      <c r="G38" s="6"/>
      <c r="H38" s="5" t="s">
        <v>32</v>
      </c>
      <c r="I38" s="5"/>
      <c r="J38" s="6"/>
      <c r="K38" s="5" t="s">
        <v>35</v>
      </c>
      <c r="L38" s="5"/>
      <c r="M38" s="6"/>
      <c r="N38" s="5" t="s">
        <v>39</v>
      </c>
      <c r="O38" s="5"/>
      <c r="P38" s="6"/>
      <c r="Q38" s="5" t="s">
        <v>42</v>
      </c>
      <c r="R38" s="5"/>
      <c r="S38" s="6"/>
      <c r="T38" s="5" t="s">
        <v>45</v>
      </c>
      <c r="U38" s="5"/>
      <c r="V38" s="6"/>
    </row>
    <row r="39" spans="1:22" ht="15.75" thickBot="1">
      <c r="A39" s="9" t="s">
        <v>19</v>
      </c>
      <c r="B39" s="7" t="s">
        <v>1</v>
      </c>
      <c r="C39" s="7" t="s">
        <v>2</v>
      </c>
      <c r="D39" s="8" t="s">
        <v>3</v>
      </c>
      <c r="E39" s="7" t="s">
        <v>1</v>
      </c>
      <c r="F39" s="7" t="s">
        <v>2</v>
      </c>
      <c r="G39" s="8" t="s">
        <v>3</v>
      </c>
      <c r="H39" s="7" t="s">
        <v>1</v>
      </c>
      <c r="I39" s="7" t="s">
        <v>2</v>
      </c>
      <c r="J39" s="8" t="s">
        <v>3</v>
      </c>
      <c r="K39" s="7" t="s">
        <v>1</v>
      </c>
      <c r="L39" s="7" t="s">
        <v>2</v>
      </c>
      <c r="M39" s="8" t="s">
        <v>3</v>
      </c>
      <c r="N39" s="7" t="s">
        <v>1</v>
      </c>
      <c r="O39" s="7" t="s">
        <v>2</v>
      </c>
      <c r="P39" s="8" t="s">
        <v>3</v>
      </c>
      <c r="Q39" s="7" t="s">
        <v>1</v>
      </c>
      <c r="R39" s="7" t="s">
        <v>2</v>
      </c>
      <c r="S39" s="8" t="s">
        <v>3</v>
      </c>
      <c r="T39" s="7" t="s">
        <v>1</v>
      </c>
      <c r="U39" s="7" t="s">
        <v>2</v>
      </c>
      <c r="V39" s="8" t="s">
        <v>3</v>
      </c>
    </row>
    <row r="40" spans="1:22" ht="9.75" customHeight="1" thickTop="1">
      <c r="A40" s="18"/>
      <c r="B40" s="3"/>
      <c r="C40" s="3"/>
      <c r="D40" s="4"/>
      <c r="E40" s="3"/>
      <c r="F40" s="3"/>
      <c r="G40" s="4"/>
      <c r="H40" s="3"/>
      <c r="I40" s="3"/>
      <c r="J40" s="4"/>
      <c r="K40" s="3"/>
      <c r="L40" s="3"/>
      <c r="M40" s="4"/>
      <c r="N40" s="3"/>
      <c r="O40" s="3"/>
      <c r="P40" s="4"/>
      <c r="Q40" s="3"/>
      <c r="R40" s="3"/>
      <c r="S40" s="4"/>
      <c r="T40" s="3"/>
      <c r="U40" s="3"/>
      <c r="V40" s="4"/>
    </row>
    <row r="41" spans="1:22" ht="9.75">
      <c r="A41" s="10" t="s">
        <v>4</v>
      </c>
      <c r="B41" s="36">
        <v>618</v>
      </c>
      <c r="C41" s="36">
        <v>9</v>
      </c>
      <c r="D41" s="37">
        <f>SUM(B41:C41)</f>
        <v>627</v>
      </c>
      <c r="E41" s="36">
        <v>637</v>
      </c>
      <c r="F41" s="36">
        <v>13</v>
      </c>
      <c r="G41" s="37">
        <v>650</v>
      </c>
      <c r="H41" s="36">
        <v>656</v>
      </c>
      <c r="I41" s="36">
        <v>7</v>
      </c>
      <c r="J41" s="37">
        <v>663</v>
      </c>
      <c r="K41" s="36">
        <v>651</v>
      </c>
      <c r="L41" s="36">
        <v>5</v>
      </c>
      <c r="M41" s="37">
        <f>K41+L41</f>
        <v>656</v>
      </c>
      <c r="N41" s="36">
        <v>662</v>
      </c>
      <c r="O41" s="36">
        <v>8</v>
      </c>
      <c r="P41" s="37">
        <f>N41+O41</f>
        <v>670</v>
      </c>
      <c r="Q41" s="36">
        <v>666</v>
      </c>
      <c r="R41" s="36">
        <v>9</v>
      </c>
      <c r="S41" s="37">
        <f>Q41+R41</f>
        <v>675</v>
      </c>
      <c r="T41" s="36">
        <v>675</v>
      </c>
      <c r="U41" s="36">
        <v>4</v>
      </c>
      <c r="V41" s="37">
        <f>T41+U41</f>
        <v>679</v>
      </c>
    </row>
    <row r="42" spans="1:22" ht="12">
      <c r="A42" s="10" t="s">
        <v>5</v>
      </c>
      <c r="B42" s="46">
        <v>253</v>
      </c>
      <c r="C42" s="46">
        <v>18</v>
      </c>
      <c r="D42" s="47">
        <f>SUM(B42:C42)</f>
        <v>271</v>
      </c>
      <c r="E42" s="46">
        <v>271</v>
      </c>
      <c r="F42" s="46">
        <v>27</v>
      </c>
      <c r="G42" s="47">
        <v>298</v>
      </c>
      <c r="H42" s="46">
        <v>295</v>
      </c>
      <c r="I42" s="46">
        <v>27</v>
      </c>
      <c r="J42" s="47">
        <v>322</v>
      </c>
      <c r="K42" s="46">
        <v>350</v>
      </c>
      <c r="L42" s="46">
        <v>24</v>
      </c>
      <c r="M42" s="47">
        <f>K42+L42</f>
        <v>374</v>
      </c>
      <c r="N42" s="46">
        <v>360</v>
      </c>
      <c r="O42" s="46">
        <v>28</v>
      </c>
      <c r="P42" s="47">
        <f>N42+O42</f>
        <v>388</v>
      </c>
      <c r="Q42" s="46">
        <v>381</v>
      </c>
      <c r="R42" s="46">
        <v>26</v>
      </c>
      <c r="S42" s="47">
        <f>Q42+R42</f>
        <v>407</v>
      </c>
      <c r="T42" s="46">
        <v>427</v>
      </c>
      <c r="U42" s="46">
        <v>28</v>
      </c>
      <c r="V42" s="47">
        <f>T42+U42</f>
        <v>455</v>
      </c>
    </row>
    <row r="43" spans="1:22" ht="12.75">
      <c r="A43" s="11" t="s">
        <v>30</v>
      </c>
      <c r="B43" s="36">
        <f>SUM(B41:B42)</f>
        <v>871</v>
      </c>
      <c r="C43" s="36">
        <f>SUM(C41:C42)</f>
        <v>27</v>
      </c>
      <c r="D43" s="37">
        <f>SUM(D41:D42)</f>
        <v>898</v>
      </c>
      <c r="E43" s="36">
        <v>908</v>
      </c>
      <c r="F43" s="36">
        <v>40</v>
      </c>
      <c r="G43" s="37">
        <v>948</v>
      </c>
      <c r="H43" s="36">
        <v>951</v>
      </c>
      <c r="I43" s="36">
        <v>34</v>
      </c>
      <c r="J43" s="37">
        <v>985</v>
      </c>
      <c r="K43" s="36">
        <f aca="true" t="shared" si="5" ref="K43:P43">SUM(K41:K42)</f>
        <v>1001</v>
      </c>
      <c r="L43" s="36">
        <f t="shared" si="5"/>
        <v>29</v>
      </c>
      <c r="M43" s="37">
        <f t="shared" si="5"/>
        <v>1030</v>
      </c>
      <c r="N43" s="36">
        <f t="shared" si="5"/>
        <v>1022</v>
      </c>
      <c r="O43" s="36">
        <f t="shared" si="5"/>
        <v>36</v>
      </c>
      <c r="P43" s="37">
        <f t="shared" si="5"/>
        <v>1058</v>
      </c>
      <c r="Q43" s="36">
        <f>SUM(Q41:Q42)</f>
        <v>1047</v>
      </c>
      <c r="R43" s="36">
        <f>SUM(R41:R42)</f>
        <v>35</v>
      </c>
      <c r="S43" s="37">
        <f>SUM(S41:S42)</f>
        <v>1082</v>
      </c>
      <c r="T43" s="36">
        <f>SUM(T41:T42)</f>
        <v>1102</v>
      </c>
      <c r="U43" s="36">
        <f>SUM(U41:U42)</f>
        <v>32</v>
      </c>
      <c r="V43" s="37">
        <f>SUM(V41:V42)</f>
        <v>1134</v>
      </c>
    </row>
    <row r="44" spans="1:22" ht="12.75">
      <c r="A44" s="11"/>
      <c r="B44" s="36"/>
      <c r="C44" s="36"/>
      <c r="D44" s="37"/>
      <c r="E44" s="36"/>
      <c r="F44" s="36"/>
      <c r="G44" s="37"/>
      <c r="H44" s="36"/>
      <c r="I44" s="36"/>
      <c r="J44" s="37"/>
      <c r="K44" s="36"/>
      <c r="L44" s="36"/>
      <c r="M44" s="37"/>
      <c r="N44" s="36"/>
      <c r="O44" s="36"/>
      <c r="P44" s="37"/>
      <c r="Q44" s="36"/>
      <c r="R44" s="36"/>
      <c r="S44" s="37"/>
      <c r="T44" s="36"/>
      <c r="U44" s="36"/>
      <c r="V44" s="37"/>
    </row>
    <row r="45" spans="1:22" ht="9.75">
      <c r="A45" s="10" t="s">
        <v>6</v>
      </c>
      <c r="B45" s="36">
        <v>640</v>
      </c>
      <c r="C45" s="36">
        <v>164</v>
      </c>
      <c r="D45" s="37">
        <f aca="true" t="shared" si="6" ref="D45:D50">SUM(B45:C45)</f>
        <v>804</v>
      </c>
      <c r="E45" s="36">
        <v>457</v>
      </c>
      <c r="F45" s="36">
        <v>115</v>
      </c>
      <c r="G45" s="37">
        <v>572</v>
      </c>
      <c r="H45" s="36">
        <v>367</v>
      </c>
      <c r="I45" s="36">
        <v>146</v>
      </c>
      <c r="J45" s="37">
        <v>513</v>
      </c>
      <c r="K45" s="36">
        <v>391</v>
      </c>
      <c r="L45" s="36">
        <v>186</v>
      </c>
      <c r="M45" s="37">
        <f aca="true" t="shared" si="7" ref="M45:M50">K45+L45</f>
        <v>577</v>
      </c>
      <c r="N45" s="36">
        <v>452</v>
      </c>
      <c r="O45" s="36">
        <v>226</v>
      </c>
      <c r="P45" s="37">
        <f aca="true" t="shared" si="8" ref="P45:P50">N45+O45</f>
        <v>678</v>
      </c>
      <c r="Q45" s="36">
        <v>522</v>
      </c>
      <c r="R45" s="36">
        <v>239</v>
      </c>
      <c r="S45" s="37">
        <f aca="true" t="shared" si="9" ref="S45:S50">Q45+R45</f>
        <v>761</v>
      </c>
      <c r="T45" s="36">
        <v>525</v>
      </c>
      <c r="U45" s="36">
        <v>264</v>
      </c>
      <c r="V45" s="37">
        <f aca="true" t="shared" si="10" ref="V45:V50">T45+U45</f>
        <v>789</v>
      </c>
    </row>
    <row r="46" spans="1:22" ht="9.75">
      <c r="A46" s="10" t="s">
        <v>7</v>
      </c>
      <c r="B46" s="36">
        <v>85</v>
      </c>
      <c r="C46" s="36">
        <v>208</v>
      </c>
      <c r="D46" s="37">
        <f t="shared" si="6"/>
        <v>293</v>
      </c>
      <c r="E46" s="36">
        <v>116</v>
      </c>
      <c r="F46" s="36">
        <v>217</v>
      </c>
      <c r="G46" s="37">
        <v>333</v>
      </c>
      <c r="H46" s="36">
        <v>129</v>
      </c>
      <c r="I46" s="36">
        <v>282</v>
      </c>
      <c r="J46" s="37">
        <v>411</v>
      </c>
      <c r="K46" s="36">
        <v>123</v>
      </c>
      <c r="L46" s="36">
        <v>314</v>
      </c>
      <c r="M46" s="37">
        <f t="shared" si="7"/>
        <v>437</v>
      </c>
      <c r="N46" s="36">
        <v>137</v>
      </c>
      <c r="O46" s="36">
        <v>358</v>
      </c>
      <c r="P46" s="37">
        <f t="shared" si="8"/>
        <v>495</v>
      </c>
      <c r="Q46" s="36">
        <v>168</v>
      </c>
      <c r="R46" s="36">
        <v>404</v>
      </c>
      <c r="S46" s="37">
        <f t="shared" si="9"/>
        <v>572</v>
      </c>
      <c r="T46" s="36">
        <v>207</v>
      </c>
      <c r="U46" s="36">
        <v>386</v>
      </c>
      <c r="V46" s="37">
        <f t="shared" si="10"/>
        <v>593</v>
      </c>
    </row>
    <row r="47" spans="1:22" ht="9.75">
      <c r="A47" s="10" t="s">
        <v>8</v>
      </c>
      <c r="B47" s="36">
        <v>335</v>
      </c>
      <c r="C47" s="36">
        <v>24</v>
      </c>
      <c r="D47" s="37">
        <f t="shared" si="6"/>
        <v>359</v>
      </c>
      <c r="E47" s="36">
        <v>355</v>
      </c>
      <c r="F47" s="36">
        <v>32</v>
      </c>
      <c r="G47" s="37">
        <v>387</v>
      </c>
      <c r="H47" s="36">
        <v>354</v>
      </c>
      <c r="I47" s="36">
        <v>53</v>
      </c>
      <c r="J47" s="37">
        <v>407</v>
      </c>
      <c r="K47" s="36">
        <v>350</v>
      </c>
      <c r="L47" s="36">
        <v>48</v>
      </c>
      <c r="M47" s="37">
        <f t="shared" si="7"/>
        <v>398</v>
      </c>
      <c r="N47" s="36">
        <v>363</v>
      </c>
      <c r="O47" s="36">
        <v>60</v>
      </c>
      <c r="P47" s="37">
        <f t="shared" si="8"/>
        <v>423</v>
      </c>
      <c r="Q47" s="36">
        <v>364</v>
      </c>
      <c r="R47" s="36">
        <v>46</v>
      </c>
      <c r="S47" s="37">
        <f t="shared" si="9"/>
        <v>410</v>
      </c>
      <c r="T47" s="36">
        <v>354</v>
      </c>
      <c r="U47" s="36">
        <v>38</v>
      </c>
      <c r="V47" s="37">
        <f t="shared" si="10"/>
        <v>392</v>
      </c>
    </row>
    <row r="48" spans="1:22" ht="9.75">
      <c r="A48" s="10" t="s">
        <v>9</v>
      </c>
      <c r="B48" s="36">
        <v>417</v>
      </c>
      <c r="C48" s="31">
        <v>0</v>
      </c>
      <c r="D48" s="37">
        <f t="shared" si="6"/>
        <v>417</v>
      </c>
      <c r="E48" s="36">
        <v>424</v>
      </c>
      <c r="F48" s="31">
        <v>0</v>
      </c>
      <c r="G48" s="37">
        <v>424</v>
      </c>
      <c r="H48" s="36">
        <v>414</v>
      </c>
      <c r="I48" s="31">
        <v>0</v>
      </c>
      <c r="J48" s="37">
        <v>414</v>
      </c>
      <c r="K48" s="36">
        <v>410</v>
      </c>
      <c r="L48" s="31">
        <v>0</v>
      </c>
      <c r="M48" s="37">
        <f t="shared" si="7"/>
        <v>410</v>
      </c>
      <c r="N48" s="36">
        <v>415</v>
      </c>
      <c r="O48" s="31">
        <v>0</v>
      </c>
      <c r="P48" s="37">
        <f t="shared" si="8"/>
        <v>415</v>
      </c>
      <c r="Q48" s="36">
        <v>427</v>
      </c>
      <c r="R48" s="31">
        <v>0</v>
      </c>
      <c r="S48" s="37">
        <f t="shared" si="9"/>
        <v>427</v>
      </c>
      <c r="T48" s="36">
        <v>438</v>
      </c>
      <c r="U48" s="31">
        <v>0</v>
      </c>
      <c r="V48" s="37">
        <f t="shared" si="10"/>
        <v>438</v>
      </c>
    </row>
    <row r="49" spans="1:22" ht="9.75">
      <c r="A49" s="10" t="s">
        <v>10</v>
      </c>
      <c r="B49" s="36">
        <v>361</v>
      </c>
      <c r="C49" s="36">
        <v>90</v>
      </c>
      <c r="D49" s="37">
        <f t="shared" si="6"/>
        <v>451</v>
      </c>
      <c r="E49" s="36">
        <v>432</v>
      </c>
      <c r="F49" s="36">
        <v>85</v>
      </c>
      <c r="G49" s="37">
        <v>517</v>
      </c>
      <c r="H49" s="36">
        <v>473</v>
      </c>
      <c r="I49" s="36">
        <v>81</v>
      </c>
      <c r="J49" s="37">
        <v>554</v>
      </c>
      <c r="K49" s="36">
        <v>490</v>
      </c>
      <c r="L49" s="36">
        <v>83</v>
      </c>
      <c r="M49" s="37">
        <f t="shared" si="7"/>
        <v>573</v>
      </c>
      <c r="N49" s="36">
        <v>484</v>
      </c>
      <c r="O49" s="36">
        <v>84</v>
      </c>
      <c r="P49" s="37">
        <f t="shared" si="8"/>
        <v>568</v>
      </c>
      <c r="Q49" s="36">
        <v>493</v>
      </c>
      <c r="R49" s="36">
        <v>65</v>
      </c>
      <c r="S49" s="37">
        <f t="shared" si="9"/>
        <v>558</v>
      </c>
      <c r="T49" s="36">
        <v>460</v>
      </c>
      <c r="U49" s="36">
        <v>59</v>
      </c>
      <c r="V49" s="37">
        <f t="shared" si="10"/>
        <v>519</v>
      </c>
    </row>
    <row r="50" spans="1:22" ht="12">
      <c r="A50" s="10" t="s">
        <v>11</v>
      </c>
      <c r="B50" s="46">
        <v>46</v>
      </c>
      <c r="C50" s="46">
        <v>103</v>
      </c>
      <c r="D50" s="47">
        <f t="shared" si="6"/>
        <v>149</v>
      </c>
      <c r="E50" s="46">
        <v>40</v>
      </c>
      <c r="F50" s="46">
        <v>116</v>
      </c>
      <c r="G50" s="47">
        <v>156</v>
      </c>
      <c r="H50" s="46">
        <v>37</v>
      </c>
      <c r="I50" s="46">
        <v>127</v>
      </c>
      <c r="J50" s="47">
        <v>164</v>
      </c>
      <c r="K50" s="46">
        <v>42</v>
      </c>
      <c r="L50" s="46">
        <v>128</v>
      </c>
      <c r="M50" s="47">
        <f t="shared" si="7"/>
        <v>170</v>
      </c>
      <c r="N50" s="46">
        <v>45</v>
      </c>
      <c r="O50" s="46">
        <v>134</v>
      </c>
      <c r="P50" s="47">
        <f t="shared" si="8"/>
        <v>179</v>
      </c>
      <c r="Q50" s="46">
        <v>54</v>
      </c>
      <c r="R50" s="46">
        <v>144</v>
      </c>
      <c r="S50" s="47">
        <f t="shared" si="9"/>
        <v>198</v>
      </c>
      <c r="T50" s="46">
        <v>52</v>
      </c>
      <c r="U50" s="46">
        <v>154</v>
      </c>
      <c r="V50" s="47">
        <f t="shared" si="10"/>
        <v>206</v>
      </c>
    </row>
    <row r="51" spans="1:22" ht="12.75">
      <c r="A51" s="11" t="s">
        <v>31</v>
      </c>
      <c r="B51" s="36">
        <f>SUM(B43:B50)</f>
        <v>2755</v>
      </c>
      <c r="C51" s="36">
        <f>SUM(C43:C50)</f>
        <v>616</v>
      </c>
      <c r="D51" s="37">
        <f>SUM(D43:D50)</f>
        <v>3371</v>
      </c>
      <c r="E51" s="36">
        <v>2732</v>
      </c>
      <c r="F51" s="36">
        <v>605</v>
      </c>
      <c r="G51" s="37">
        <v>3337</v>
      </c>
      <c r="H51" s="36">
        <v>2725</v>
      </c>
      <c r="I51" s="36">
        <v>723</v>
      </c>
      <c r="J51" s="37">
        <v>3448</v>
      </c>
      <c r="K51" s="36">
        <f aca="true" t="shared" si="11" ref="K51:P51">SUM(K43:K50)</f>
        <v>2807</v>
      </c>
      <c r="L51" s="36">
        <f t="shared" si="11"/>
        <v>788</v>
      </c>
      <c r="M51" s="37">
        <f t="shared" si="11"/>
        <v>3595</v>
      </c>
      <c r="N51" s="36">
        <f>SUM(N43:N50)</f>
        <v>2918</v>
      </c>
      <c r="O51" s="36">
        <f>SUM(O43:O50)</f>
        <v>898</v>
      </c>
      <c r="P51" s="37">
        <f t="shared" si="11"/>
        <v>3816</v>
      </c>
      <c r="Q51" s="36">
        <f>SUM(Q43:Q50)</f>
        <v>3075</v>
      </c>
      <c r="R51" s="36">
        <f>SUM(R43:R50)</f>
        <v>933</v>
      </c>
      <c r="S51" s="37">
        <f>SUM(S43:S50)</f>
        <v>4008</v>
      </c>
      <c r="T51" s="36">
        <f>SUM(T43:T50)</f>
        <v>3138</v>
      </c>
      <c r="U51" s="36">
        <f>SUM(U43:U50)</f>
        <v>933</v>
      </c>
      <c r="V51" s="37">
        <f>SUM(V43:V50)</f>
        <v>4071</v>
      </c>
    </row>
    <row r="52" spans="1:22" ht="9.75" customHeight="1">
      <c r="A52" s="18"/>
      <c r="B52" s="36"/>
      <c r="C52" s="36"/>
      <c r="D52" s="37"/>
      <c r="E52" s="36"/>
      <c r="F52" s="36"/>
      <c r="G52" s="37"/>
      <c r="H52" s="36"/>
      <c r="I52" s="36"/>
      <c r="J52" s="37"/>
      <c r="K52" s="36"/>
      <c r="L52" s="36"/>
      <c r="M52" s="37"/>
      <c r="N52" s="36"/>
      <c r="O52" s="36"/>
      <c r="P52" s="37"/>
      <c r="Q52" s="36"/>
      <c r="R52" s="36"/>
      <c r="S52" s="37"/>
      <c r="T52" s="36"/>
      <c r="U52" s="36"/>
      <c r="V52" s="37"/>
    </row>
    <row r="53" spans="1:22" ht="9.75">
      <c r="A53" s="13" t="s">
        <v>18</v>
      </c>
      <c r="B53" s="38">
        <v>31</v>
      </c>
      <c r="C53" s="38">
        <v>493</v>
      </c>
      <c r="D53" s="39">
        <f>SUM(B53:C53)</f>
        <v>524</v>
      </c>
      <c r="E53" s="38">
        <v>57</v>
      </c>
      <c r="F53" s="38">
        <v>498</v>
      </c>
      <c r="G53" s="39">
        <v>555</v>
      </c>
      <c r="H53" s="38">
        <v>94</v>
      </c>
      <c r="I53" s="38">
        <v>462</v>
      </c>
      <c r="J53" s="39">
        <v>556</v>
      </c>
      <c r="K53" s="38">
        <v>93</v>
      </c>
      <c r="L53" s="38">
        <v>402</v>
      </c>
      <c r="M53" s="39">
        <f>K53+L53</f>
        <v>495</v>
      </c>
      <c r="N53" s="38">
        <v>72</v>
      </c>
      <c r="O53" s="38">
        <v>390</v>
      </c>
      <c r="P53" s="39">
        <f>N53+O53</f>
        <v>462</v>
      </c>
      <c r="Q53" s="38">
        <v>93</v>
      </c>
      <c r="R53" s="38">
        <v>383</v>
      </c>
      <c r="S53" s="39">
        <f>Q53+R53</f>
        <v>476</v>
      </c>
      <c r="T53" s="38">
        <v>5</v>
      </c>
      <c r="U53" s="38">
        <v>421</v>
      </c>
      <c r="V53" s="39">
        <f>T53+U53</f>
        <v>426</v>
      </c>
    </row>
    <row r="54" spans="1:22" ht="12.75">
      <c r="A54" s="11" t="s">
        <v>13</v>
      </c>
      <c r="B54" s="40">
        <f>SUM(B51:B53)</f>
        <v>2786</v>
      </c>
      <c r="C54" s="40">
        <f>SUM(C51:C53)</f>
        <v>1109</v>
      </c>
      <c r="D54" s="41">
        <f>SUM(D51:D53)</f>
        <v>3895</v>
      </c>
      <c r="E54" s="40">
        <v>2789</v>
      </c>
      <c r="F54" s="40">
        <v>1103</v>
      </c>
      <c r="G54" s="41">
        <v>3892</v>
      </c>
      <c r="H54" s="40">
        <v>2819</v>
      </c>
      <c r="I54" s="40">
        <v>1185</v>
      </c>
      <c r="J54" s="41">
        <v>4004</v>
      </c>
      <c r="K54" s="40">
        <f>SUM(K51:K53)</f>
        <v>2900</v>
      </c>
      <c r="L54" s="40">
        <f>SUM(L51:L53)</f>
        <v>1190</v>
      </c>
      <c r="M54" s="41">
        <f>SUM(K54:L54)</f>
        <v>4090</v>
      </c>
      <c r="N54" s="40">
        <f>SUM(N51:N53)</f>
        <v>2990</v>
      </c>
      <c r="O54" s="40">
        <f>SUM(O51:O53)</f>
        <v>1288</v>
      </c>
      <c r="P54" s="41">
        <f>SUM(N54:O54)</f>
        <v>4278</v>
      </c>
      <c r="Q54" s="40">
        <f>SUM(Q51:Q53)</f>
        <v>3168</v>
      </c>
      <c r="R54" s="40">
        <f>SUM(R51:R53)</f>
        <v>1316</v>
      </c>
      <c r="S54" s="41">
        <f>SUM(Q54:R54)</f>
        <v>4484</v>
      </c>
      <c r="T54" s="40">
        <f>SUM(T51:T53)</f>
        <v>3143</v>
      </c>
      <c r="U54" s="40">
        <f>SUM(U51:U53)</f>
        <v>1354</v>
      </c>
      <c r="V54" s="41">
        <f>SUM(T54:U54)</f>
        <v>4497</v>
      </c>
    </row>
    <row r="55" ht="9.75">
      <c r="A55" s="15"/>
    </row>
    <row r="56" ht="21.75" customHeight="1">
      <c r="A56" s="15"/>
    </row>
    <row r="57" spans="1:22" ht="15">
      <c r="A57" s="17"/>
      <c r="B57" s="5" t="s">
        <v>22</v>
      </c>
      <c r="C57" s="5"/>
      <c r="D57" s="6"/>
      <c r="E57" s="5" t="s">
        <v>28</v>
      </c>
      <c r="F57" s="5"/>
      <c r="G57" s="6"/>
      <c r="H57" s="5" t="s">
        <v>33</v>
      </c>
      <c r="I57" s="5"/>
      <c r="J57" s="6"/>
      <c r="K57" s="5" t="s">
        <v>36</v>
      </c>
      <c r="L57" s="5"/>
      <c r="M57" s="6"/>
      <c r="N57" s="5" t="s">
        <v>40</v>
      </c>
      <c r="O57" s="5"/>
      <c r="P57" s="6"/>
      <c r="Q57" s="5" t="s">
        <v>43</v>
      </c>
      <c r="R57" s="5"/>
      <c r="S57" s="6"/>
      <c r="T57" s="5" t="s">
        <v>46</v>
      </c>
      <c r="U57" s="5"/>
      <c r="V57" s="6"/>
    </row>
    <row r="58" spans="1:22" ht="15.75" thickBot="1">
      <c r="A58" s="9" t="s">
        <v>19</v>
      </c>
      <c r="B58" s="7" t="s">
        <v>1</v>
      </c>
      <c r="C58" s="7" t="s">
        <v>2</v>
      </c>
      <c r="D58" s="8" t="s">
        <v>3</v>
      </c>
      <c r="E58" s="7" t="s">
        <v>1</v>
      </c>
      <c r="F58" s="7" t="s">
        <v>2</v>
      </c>
      <c r="G58" s="8" t="s">
        <v>3</v>
      </c>
      <c r="H58" s="7" t="s">
        <v>1</v>
      </c>
      <c r="I58" s="7" t="s">
        <v>2</v>
      </c>
      <c r="J58" s="8" t="s">
        <v>3</v>
      </c>
      <c r="K58" s="7" t="s">
        <v>1</v>
      </c>
      <c r="L58" s="7" t="s">
        <v>2</v>
      </c>
      <c r="M58" s="8" t="s">
        <v>3</v>
      </c>
      <c r="N58" s="7" t="s">
        <v>1</v>
      </c>
      <c r="O58" s="7" t="s">
        <v>2</v>
      </c>
      <c r="P58" s="8" t="s">
        <v>3</v>
      </c>
      <c r="Q58" s="7" t="s">
        <v>1</v>
      </c>
      <c r="R58" s="7" t="s">
        <v>2</v>
      </c>
      <c r="S58" s="8" t="s">
        <v>3</v>
      </c>
      <c r="T58" s="7" t="s">
        <v>1</v>
      </c>
      <c r="U58" s="7" t="s">
        <v>2</v>
      </c>
      <c r="V58" s="8" t="s">
        <v>3</v>
      </c>
    </row>
    <row r="59" spans="1:22" ht="10.5" thickTop="1">
      <c r="A59" s="18"/>
      <c r="B59" s="3"/>
      <c r="C59" s="3"/>
      <c r="D59" s="4"/>
      <c r="E59" s="3"/>
      <c r="F59" s="3"/>
      <c r="G59" s="4"/>
      <c r="H59" s="3"/>
      <c r="I59" s="3"/>
      <c r="J59" s="4"/>
      <c r="K59" s="3"/>
      <c r="L59" s="3"/>
      <c r="M59" s="4"/>
      <c r="N59" s="3"/>
      <c r="O59" s="3"/>
      <c r="P59" s="4"/>
      <c r="Q59" s="3"/>
      <c r="R59" s="3"/>
      <c r="S59" s="4"/>
      <c r="T59" s="3"/>
      <c r="U59" s="3"/>
      <c r="V59" s="4"/>
    </row>
    <row r="60" spans="1:22" ht="9.75">
      <c r="A60" s="10" t="s">
        <v>4</v>
      </c>
      <c r="B60" s="36">
        <v>607</v>
      </c>
      <c r="C60" s="36">
        <v>7</v>
      </c>
      <c r="D60" s="37">
        <f>SUM(B60:C60)</f>
        <v>614</v>
      </c>
      <c r="E60" s="36">
        <v>615</v>
      </c>
      <c r="F60" s="36">
        <v>11</v>
      </c>
      <c r="G60" s="37">
        <v>626</v>
      </c>
      <c r="H60" s="36">
        <v>614</v>
      </c>
      <c r="I60" s="36">
        <v>4</v>
      </c>
      <c r="J60" s="37">
        <v>618</v>
      </c>
      <c r="K60" s="36">
        <v>633</v>
      </c>
      <c r="L60" s="36">
        <v>8</v>
      </c>
      <c r="M60" s="37">
        <f>K60+L60</f>
        <v>641</v>
      </c>
      <c r="N60" s="36">
        <v>631</v>
      </c>
      <c r="O60" s="36">
        <v>9</v>
      </c>
      <c r="P60" s="37">
        <f>N60+O60</f>
        <v>640</v>
      </c>
      <c r="Q60" s="36">
        <v>644</v>
      </c>
      <c r="R60" s="36">
        <v>6</v>
      </c>
      <c r="S60" s="37">
        <f>Q60+R60</f>
        <v>650</v>
      </c>
      <c r="T60" s="36">
        <v>648</v>
      </c>
      <c r="U60" s="36">
        <v>6</v>
      </c>
      <c r="V60" s="37">
        <f>T60+U60</f>
        <v>654</v>
      </c>
    </row>
    <row r="61" spans="1:22" ht="12">
      <c r="A61" s="10" t="s">
        <v>5</v>
      </c>
      <c r="B61" s="46">
        <v>194</v>
      </c>
      <c r="C61" s="46">
        <v>16</v>
      </c>
      <c r="D61" s="47">
        <f>SUM(B61:C61)</f>
        <v>210</v>
      </c>
      <c r="E61" s="46">
        <v>261</v>
      </c>
      <c r="F61" s="46">
        <v>22</v>
      </c>
      <c r="G61" s="47">
        <v>283</v>
      </c>
      <c r="H61" s="46">
        <v>286</v>
      </c>
      <c r="I61" s="46">
        <v>23</v>
      </c>
      <c r="J61" s="47">
        <v>309</v>
      </c>
      <c r="K61" s="46">
        <v>325</v>
      </c>
      <c r="L61" s="46">
        <v>25</v>
      </c>
      <c r="M61" s="47">
        <f>K61+L61</f>
        <v>350</v>
      </c>
      <c r="N61" s="46">
        <v>323</v>
      </c>
      <c r="O61" s="46">
        <v>22</v>
      </c>
      <c r="P61" s="47">
        <f>N61+O61</f>
        <v>345</v>
      </c>
      <c r="Q61" s="46">
        <v>359</v>
      </c>
      <c r="R61" s="46">
        <v>24</v>
      </c>
      <c r="S61" s="47">
        <f>Q61+R61</f>
        <v>383</v>
      </c>
      <c r="T61" s="46">
        <v>393</v>
      </c>
      <c r="U61" s="46">
        <v>35</v>
      </c>
      <c r="V61" s="47">
        <f>T61+U61</f>
        <v>428</v>
      </c>
    </row>
    <row r="62" spans="1:22" ht="12.75">
      <c r="A62" s="11" t="s">
        <v>30</v>
      </c>
      <c r="B62" s="36">
        <f>SUM(B60:B61)</f>
        <v>801</v>
      </c>
      <c r="C62" s="36">
        <f>SUM(C60:C61)</f>
        <v>23</v>
      </c>
      <c r="D62" s="37">
        <f>SUM(D60:D61)</f>
        <v>824</v>
      </c>
      <c r="E62" s="36">
        <v>876</v>
      </c>
      <c r="F62" s="36">
        <v>33</v>
      </c>
      <c r="G62" s="37">
        <v>909</v>
      </c>
      <c r="H62" s="36">
        <v>900</v>
      </c>
      <c r="I62" s="36">
        <v>27</v>
      </c>
      <c r="J62" s="37">
        <v>927</v>
      </c>
      <c r="K62" s="36">
        <f>SUM(K60:K61)</f>
        <v>958</v>
      </c>
      <c r="L62" s="36">
        <f>SUM(L60:L61)</f>
        <v>33</v>
      </c>
      <c r="M62" s="37">
        <v>991</v>
      </c>
      <c r="N62" s="36">
        <f aca="true" t="shared" si="12" ref="N62:S62">SUM(N60:N61)</f>
        <v>954</v>
      </c>
      <c r="O62" s="36">
        <f t="shared" si="12"/>
        <v>31</v>
      </c>
      <c r="P62" s="37">
        <f t="shared" si="12"/>
        <v>985</v>
      </c>
      <c r="Q62" s="36">
        <f t="shared" si="12"/>
        <v>1003</v>
      </c>
      <c r="R62" s="36">
        <f t="shared" si="12"/>
        <v>30</v>
      </c>
      <c r="S62" s="37">
        <f t="shared" si="12"/>
        <v>1033</v>
      </c>
      <c r="T62" s="36">
        <f>SUM(T60:T61)</f>
        <v>1041</v>
      </c>
      <c r="U62" s="36">
        <f>SUM(U60:U61)</f>
        <v>41</v>
      </c>
      <c r="V62" s="37">
        <f>SUM(V60:V61)</f>
        <v>1082</v>
      </c>
    </row>
    <row r="63" spans="1:22" ht="9.75">
      <c r="A63" s="10"/>
      <c r="B63" s="36"/>
      <c r="C63" s="36"/>
      <c r="D63" s="37"/>
      <c r="E63" s="36"/>
      <c r="F63" s="36"/>
      <c r="G63" s="37"/>
      <c r="H63" s="36"/>
      <c r="I63" s="36"/>
      <c r="J63" s="37"/>
      <c r="K63" s="36"/>
      <c r="L63" s="36"/>
      <c r="M63" s="37"/>
      <c r="N63" s="36"/>
      <c r="O63" s="36"/>
      <c r="P63" s="37"/>
      <c r="Q63" s="36"/>
      <c r="R63" s="36"/>
      <c r="S63" s="37"/>
      <c r="T63" s="36"/>
      <c r="U63" s="36"/>
      <c r="V63" s="37"/>
    </row>
    <row r="64" spans="1:22" ht="9.75">
      <c r="A64" s="12" t="s">
        <v>14</v>
      </c>
      <c r="B64" s="36">
        <v>760</v>
      </c>
      <c r="C64" s="36">
        <v>178</v>
      </c>
      <c r="D64" s="37">
        <f aca="true" t="shared" si="13" ref="D64:D69">SUM(B64:C64)</f>
        <v>938</v>
      </c>
      <c r="E64" s="36">
        <v>519</v>
      </c>
      <c r="F64" s="36">
        <v>144</v>
      </c>
      <c r="G64" s="37">
        <v>663</v>
      </c>
      <c r="H64" s="36">
        <v>460</v>
      </c>
      <c r="I64" s="36">
        <v>158</v>
      </c>
      <c r="J64" s="37">
        <v>618</v>
      </c>
      <c r="K64" s="36">
        <v>433</v>
      </c>
      <c r="L64" s="36">
        <v>184</v>
      </c>
      <c r="M64" s="37">
        <f>K64+L64</f>
        <v>617</v>
      </c>
      <c r="N64" s="36">
        <v>536</v>
      </c>
      <c r="O64" s="36">
        <v>207</v>
      </c>
      <c r="P64" s="37">
        <f aca="true" t="shared" si="14" ref="P64:P69">N64+O64</f>
        <v>743</v>
      </c>
      <c r="Q64" s="36">
        <v>599</v>
      </c>
      <c r="R64" s="36">
        <v>226</v>
      </c>
      <c r="S64" s="37">
        <f aca="true" t="shared" si="15" ref="S64:S69">Q64+R64</f>
        <v>825</v>
      </c>
      <c r="T64" s="36">
        <v>646</v>
      </c>
      <c r="U64" s="36">
        <v>237</v>
      </c>
      <c r="V64" s="37">
        <f aca="true" t="shared" si="16" ref="V64:V69">T64+U64</f>
        <v>883</v>
      </c>
    </row>
    <row r="65" spans="1:22" ht="9.75">
      <c r="A65" s="10" t="s">
        <v>7</v>
      </c>
      <c r="B65" s="36">
        <v>74</v>
      </c>
      <c r="C65" s="36">
        <v>200</v>
      </c>
      <c r="D65" s="37">
        <f t="shared" si="13"/>
        <v>274</v>
      </c>
      <c r="E65" s="36">
        <v>117</v>
      </c>
      <c r="F65" s="36">
        <v>237</v>
      </c>
      <c r="G65" s="37">
        <v>354</v>
      </c>
      <c r="H65" s="36">
        <v>130</v>
      </c>
      <c r="I65" s="36">
        <v>293</v>
      </c>
      <c r="J65" s="37">
        <v>423</v>
      </c>
      <c r="K65" s="36">
        <v>127</v>
      </c>
      <c r="L65" s="36">
        <v>312</v>
      </c>
      <c r="M65" s="37">
        <f>K65+L65</f>
        <v>439</v>
      </c>
      <c r="N65" s="36">
        <v>150</v>
      </c>
      <c r="O65" s="36">
        <v>350</v>
      </c>
      <c r="P65" s="37">
        <f t="shared" si="14"/>
        <v>500</v>
      </c>
      <c r="Q65" s="36">
        <v>181</v>
      </c>
      <c r="R65" s="36">
        <v>380</v>
      </c>
      <c r="S65" s="37">
        <f t="shared" si="15"/>
        <v>561</v>
      </c>
      <c r="T65" s="36">
        <v>218</v>
      </c>
      <c r="U65" s="36">
        <v>381</v>
      </c>
      <c r="V65" s="37">
        <f t="shared" si="16"/>
        <v>599</v>
      </c>
    </row>
    <row r="66" spans="1:22" ht="9.75">
      <c r="A66" s="10" t="s">
        <v>15</v>
      </c>
      <c r="B66" s="36">
        <v>285</v>
      </c>
      <c r="C66" s="36">
        <v>48</v>
      </c>
      <c r="D66" s="37">
        <f t="shared" si="13"/>
        <v>333</v>
      </c>
      <c r="E66" s="36">
        <v>342</v>
      </c>
      <c r="F66" s="36">
        <v>29</v>
      </c>
      <c r="G66" s="37">
        <v>371</v>
      </c>
      <c r="H66" s="36">
        <v>332</v>
      </c>
      <c r="I66" s="36">
        <v>56</v>
      </c>
      <c r="J66" s="37">
        <v>388</v>
      </c>
      <c r="K66" s="36">
        <v>335</v>
      </c>
      <c r="L66" s="36">
        <v>52</v>
      </c>
      <c r="M66" s="37">
        <f>K66+L66</f>
        <v>387</v>
      </c>
      <c r="N66" s="36">
        <v>350</v>
      </c>
      <c r="O66" s="36">
        <v>53</v>
      </c>
      <c r="P66" s="37">
        <f t="shared" si="14"/>
        <v>403</v>
      </c>
      <c r="Q66" s="36">
        <v>343</v>
      </c>
      <c r="R66" s="36">
        <v>43</v>
      </c>
      <c r="S66" s="37">
        <f t="shared" si="15"/>
        <v>386</v>
      </c>
      <c r="T66" s="36">
        <v>333</v>
      </c>
      <c r="U66" s="36">
        <v>31</v>
      </c>
      <c r="V66" s="37">
        <f t="shared" si="16"/>
        <v>364</v>
      </c>
    </row>
    <row r="67" spans="1:22" ht="9.75">
      <c r="A67" s="10" t="s">
        <v>9</v>
      </c>
      <c r="B67" s="36">
        <v>426</v>
      </c>
      <c r="C67" s="31">
        <v>0</v>
      </c>
      <c r="D67" s="37">
        <f t="shared" si="13"/>
        <v>426</v>
      </c>
      <c r="E67" s="36">
        <v>411</v>
      </c>
      <c r="F67" s="31">
        <v>0</v>
      </c>
      <c r="G67" s="37">
        <v>411</v>
      </c>
      <c r="H67" s="36">
        <v>414</v>
      </c>
      <c r="I67" s="31">
        <v>0</v>
      </c>
      <c r="J67" s="37">
        <v>414</v>
      </c>
      <c r="K67" s="36">
        <v>407</v>
      </c>
      <c r="L67" s="31">
        <v>0</v>
      </c>
      <c r="M67" s="37">
        <v>407</v>
      </c>
      <c r="N67" s="36">
        <v>408</v>
      </c>
      <c r="O67" s="31">
        <v>0</v>
      </c>
      <c r="P67" s="37">
        <f t="shared" si="14"/>
        <v>408</v>
      </c>
      <c r="Q67" s="36">
        <v>427</v>
      </c>
      <c r="R67" s="31">
        <v>0</v>
      </c>
      <c r="S67" s="37">
        <f t="shared" si="15"/>
        <v>427</v>
      </c>
      <c r="T67" s="36">
        <v>437</v>
      </c>
      <c r="U67" s="31">
        <v>0</v>
      </c>
      <c r="V67" s="37">
        <f t="shared" si="16"/>
        <v>437</v>
      </c>
    </row>
    <row r="68" spans="1:22" ht="9.75">
      <c r="A68" s="10" t="s">
        <v>10</v>
      </c>
      <c r="B68" s="36">
        <v>334</v>
      </c>
      <c r="C68" s="36">
        <v>87</v>
      </c>
      <c r="D68" s="37">
        <f t="shared" si="13"/>
        <v>421</v>
      </c>
      <c r="E68" s="36">
        <v>412</v>
      </c>
      <c r="F68" s="36">
        <v>91</v>
      </c>
      <c r="G68" s="37">
        <v>503</v>
      </c>
      <c r="H68" s="36">
        <v>457</v>
      </c>
      <c r="I68" s="36">
        <v>75</v>
      </c>
      <c r="J68" s="37">
        <v>532</v>
      </c>
      <c r="K68" s="36">
        <v>452</v>
      </c>
      <c r="L68" s="36">
        <v>77</v>
      </c>
      <c r="M68" s="37">
        <f>K68+L68</f>
        <v>529</v>
      </c>
      <c r="N68" s="36">
        <v>462</v>
      </c>
      <c r="O68" s="36">
        <v>76</v>
      </c>
      <c r="P68" s="37">
        <f t="shared" si="14"/>
        <v>538</v>
      </c>
      <c r="Q68" s="36">
        <v>460</v>
      </c>
      <c r="R68" s="36">
        <v>69</v>
      </c>
      <c r="S68" s="37">
        <f t="shared" si="15"/>
        <v>529</v>
      </c>
      <c r="T68" s="36">
        <v>426</v>
      </c>
      <c r="U68" s="36">
        <v>64</v>
      </c>
      <c r="V68" s="37">
        <f t="shared" si="16"/>
        <v>490</v>
      </c>
    </row>
    <row r="69" spans="1:22" ht="12">
      <c r="A69" s="10" t="s">
        <v>11</v>
      </c>
      <c r="B69" s="46">
        <v>45</v>
      </c>
      <c r="C69" s="46">
        <v>110</v>
      </c>
      <c r="D69" s="47">
        <f t="shared" si="13"/>
        <v>155</v>
      </c>
      <c r="E69" s="46">
        <v>51</v>
      </c>
      <c r="F69" s="46">
        <v>135</v>
      </c>
      <c r="G69" s="47">
        <v>186</v>
      </c>
      <c r="H69" s="46">
        <v>45</v>
      </c>
      <c r="I69" s="46">
        <v>150</v>
      </c>
      <c r="J69" s="47">
        <v>195</v>
      </c>
      <c r="K69" s="46">
        <v>46</v>
      </c>
      <c r="L69" s="46">
        <v>166</v>
      </c>
      <c r="M69" s="47">
        <f>K69+L69</f>
        <v>212</v>
      </c>
      <c r="N69" s="46">
        <v>55</v>
      </c>
      <c r="O69" s="46">
        <v>142</v>
      </c>
      <c r="P69" s="47">
        <f t="shared" si="14"/>
        <v>197</v>
      </c>
      <c r="Q69" s="46">
        <v>47</v>
      </c>
      <c r="R69" s="46">
        <v>157</v>
      </c>
      <c r="S69" s="47">
        <f t="shared" si="15"/>
        <v>204</v>
      </c>
      <c r="T69" s="46">
        <v>46</v>
      </c>
      <c r="U69" s="46">
        <v>175</v>
      </c>
      <c r="V69" s="47">
        <f t="shared" si="16"/>
        <v>221</v>
      </c>
    </row>
    <row r="70" spans="1:22" ht="12.75">
      <c r="A70" s="11" t="s">
        <v>31</v>
      </c>
      <c r="B70" s="36">
        <f>SUM(B62:B69)</f>
        <v>2725</v>
      </c>
      <c r="C70" s="36">
        <f>SUM(C62:C69)</f>
        <v>646</v>
      </c>
      <c r="D70" s="37">
        <f>SUM(D62:D69)</f>
        <v>3371</v>
      </c>
      <c r="E70" s="36">
        <v>2728</v>
      </c>
      <c r="F70" s="36">
        <v>669</v>
      </c>
      <c r="G70" s="37">
        <v>3397</v>
      </c>
      <c r="H70" s="36">
        <v>2738</v>
      </c>
      <c r="I70" s="36">
        <v>759</v>
      </c>
      <c r="J70" s="37">
        <v>3497</v>
      </c>
      <c r="K70" s="36">
        <f aca="true" t="shared" si="17" ref="K70:P70">SUM(K62:K69)</f>
        <v>2758</v>
      </c>
      <c r="L70" s="36">
        <f t="shared" si="17"/>
        <v>824</v>
      </c>
      <c r="M70" s="37">
        <f t="shared" si="17"/>
        <v>3582</v>
      </c>
      <c r="N70" s="36">
        <f>SUM(N62:N69)</f>
        <v>2915</v>
      </c>
      <c r="O70" s="36">
        <f>SUM(O62:O69)</f>
        <v>859</v>
      </c>
      <c r="P70" s="37">
        <f t="shared" si="17"/>
        <v>3774</v>
      </c>
      <c r="Q70" s="36">
        <f>SUM(Q62:Q69)</f>
        <v>3060</v>
      </c>
      <c r="R70" s="36">
        <f>SUM(R62:R69)</f>
        <v>905</v>
      </c>
      <c r="S70" s="37">
        <f>SUM(S62:S69)</f>
        <v>3965</v>
      </c>
      <c r="T70" s="36">
        <f>SUM(T62:T69)</f>
        <v>3147</v>
      </c>
      <c r="U70" s="36">
        <f>SUM(U62:U69)</f>
        <v>929</v>
      </c>
      <c r="V70" s="37">
        <f>SUM(V62:V69)</f>
        <v>4076</v>
      </c>
    </row>
    <row r="71" spans="1:22" ht="9.75">
      <c r="A71" s="18"/>
      <c r="B71" s="36"/>
      <c r="C71" s="36"/>
      <c r="D71" s="37"/>
      <c r="E71" s="36"/>
      <c r="F71" s="36"/>
      <c r="G71" s="37"/>
      <c r="H71" s="36"/>
      <c r="I71" s="36"/>
      <c r="J71" s="37"/>
      <c r="K71" s="36"/>
      <c r="L71" s="36"/>
      <c r="M71" s="37"/>
      <c r="N71" s="36"/>
      <c r="O71" s="36"/>
      <c r="P71" s="37"/>
      <c r="Q71" s="36"/>
      <c r="R71" s="36"/>
      <c r="S71" s="37"/>
      <c r="T71" s="36"/>
      <c r="U71" s="36"/>
      <c r="V71" s="37"/>
    </row>
    <row r="72" spans="1:22" ht="9.75">
      <c r="A72" s="13" t="s">
        <v>18</v>
      </c>
      <c r="B72" s="38">
        <v>37</v>
      </c>
      <c r="C72" s="38">
        <v>470</v>
      </c>
      <c r="D72" s="39">
        <f>SUM(B72:C72)</f>
        <v>507</v>
      </c>
      <c r="E72" s="38">
        <v>54</v>
      </c>
      <c r="F72" s="38">
        <v>395</v>
      </c>
      <c r="G72" s="39">
        <v>449</v>
      </c>
      <c r="H72" s="38">
        <v>92</v>
      </c>
      <c r="I72" s="38">
        <v>365</v>
      </c>
      <c r="J72" s="39">
        <v>457</v>
      </c>
      <c r="K72" s="38">
        <v>99</v>
      </c>
      <c r="L72" s="38">
        <v>351</v>
      </c>
      <c r="M72" s="39">
        <f>K72+L72</f>
        <v>450</v>
      </c>
      <c r="N72" s="38">
        <v>27</v>
      </c>
      <c r="O72" s="38">
        <v>386</v>
      </c>
      <c r="P72" s="39">
        <f>N72+O72</f>
        <v>413</v>
      </c>
      <c r="Q72" s="38">
        <v>78</v>
      </c>
      <c r="R72" s="38">
        <v>343</v>
      </c>
      <c r="S72" s="39">
        <f>Q72+R72</f>
        <v>421</v>
      </c>
      <c r="T72" s="38">
        <v>52</v>
      </c>
      <c r="U72" s="38">
        <v>341</v>
      </c>
      <c r="V72" s="39">
        <f>T72+U72</f>
        <v>393</v>
      </c>
    </row>
    <row r="73" spans="1:22" ht="12.75">
      <c r="A73" s="11" t="s">
        <v>13</v>
      </c>
      <c r="B73" s="40">
        <f>SUM(B70:B72)</f>
        <v>2762</v>
      </c>
      <c r="C73" s="40">
        <f>SUM(C70:C72)</f>
        <v>1116</v>
      </c>
      <c r="D73" s="41">
        <f>SUM(B73:C73)</f>
        <v>3878</v>
      </c>
      <c r="E73" s="40">
        <v>2782</v>
      </c>
      <c r="F73" s="40">
        <v>1064</v>
      </c>
      <c r="G73" s="41">
        <v>3846</v>
      </c>
      <c r="H73" s="40">
        <v>2830</v>
      </c>
      <c r="I73" s="40">
        <v>1124</v>
      </c>
      <c r="J73" s="41">
        <v>3954</v>
      </c>
      <c r="K73" s="40">
        <f>SUM(K70:K72)</f>
        <v>2857</v>
      </c>
      <c r="L73" s="40">
        <f>SUM(L70:L72)</f>
        <v>1175</v>
      </c>
      <c r="M73" s="41">
        <f>SUM(K73:L73)</f>
        <v>4032</v>
      </c>
      <c r="N73" s="40">
        <f>SUM(N70:N72)</f>
        <v>2942</v>
      </c>
      <c r="O73" s="40">
        <f>SUM(O70:O72)</f>
        <v>1245</v>
      </c>
      <c r="P73" s="41">
        <f>SUM(N73:O73)</f>
        <v>4187</v>
      </c>
      <c r="Q73" s="40">
        <f>SUM(Q70:Q72)</f>
        <v>3138</v>
      </c>
      <c r="R73" s="40">
        <f>SUM(R70:R72)</f>
        <v>1248</v>
      </c>
      <c r="S73" s="41">
        <f>SUM(Q73:R73)</f>
        <v>4386</v>
      </c>
      <c r="T73" s="40">
        <f>SUM(T70:T72)</f>
        <v>3199</v>
      </c>
      <c r="U73" s="40">
        <f>SUM(U70:U72)</f>
        <v>1270</v>
      </c>
      <c r="V73" s="41">
        <f>SUM(T73:U73)</f>
        <v>4469</v>
      </c>
    </row>
    <row r="74" ht="18" customHeight="1">
      <c r="A74" s="15"/>
    </row>
    <row r="75" spans="1:22" ht="15">
      <c r="A75" s="21"/>
      <c r="B75" s="28" t="s">
        <v>23</v>
      </c>
      <c r="C75" s="5"/>
      <c r="D75" s="6"/>
      <c r="E75" s="43" t="s">
        <v>29</v>
      </c>
      <c r="F75" s="5"/>
      <c r="G75" s="6"/>
      <c r="H75" s="43" t="s">
        <v>34</v>
      </c>
      <c r="I75" s="5"/>
      <c r="J75" s="6"/>
      <c r="K75" s="43" t="s">
        <v>37</v>
      </c>
      <c r="L75" s="5"/>
      <c r="M75" s="6"/>
      <c r="N75" s="43" t="s">
        <v>41</v>
      </c>
      <c r="O75" s="5"/>
      <c r="P75" s="6"/>
      <c r="Q75" s="43" t="s">
        <v>44</v>
      </c>
      <c r="R75" s="5"/>
      <c r="S75" s="6"/>
      <c r="T75" s="43" t="s">
        <v>48</v>
      </c>
      <c r="U75" s="5"/>
      <c r="V75" s="6"/>
    </row>
    <row r="76" spans="1:22" ht="15.75" thickBot="1">
      <c r="A76" s="22" t="s">
        <v>19</v>
      </c>
      <c r="B76" s="7" t="s">
        <v>1</v>
      </c>
      <c r="C76" s="7" t="s">
        <v>2</v>
      </c>
      <c r="D76" s="8" t="s">
        <v>3</v>
      </c>
      <c r="E76" s="7" t="s">
        <v>1</v>
      </c>
      <c r="F76" s="7" t="s">
        <v>2</v>
      </c>
      <c r="G76" s="8" t="s">
        <v>3</v>
      </c>
      <c r="H76" s="7" t="s">
        <v>1</v>
      </c>
      <c r="I76" s="7" t="s">
        <v>2</v>
      </c>
      <c r="J76" s="8" t="s">
        <v>3</v>
      </c>
      <c r="K76" s="7" t="s">
        <v>1</v>
      </c>
      <c r="L76" s="7" t="s">
        <v>2</v>
      </c>
      <c r="M76" s="8" t="s">
        <v>3</v>
      </c>
      <c r="N76" s="7" t="s">
        <v>1</v>
      </c>
      <c r="O76" s="7" t="s">
        <v>2</v>
      </c>
      <c r="P76" s="8" t="s">
        <v>3</v>
      </c>
      <c r="Q76" s="7" t="s">
        <v>1</v>
      </c>
      <c r="R76" s="7" t="s">
        <v>2</v>
      </c>
      <c r="S76" s="8" t="s">
        <v>3</v>
      </c>
      <c r="T76" s="7" t="s">
        <v>1</v>
      </c>
      <c r="U76" s="7" t="s">
        <v>2</v>
      </c>
      <c r="V76" s="8" t="s">
        <v>3</v>
      </c>
    </row>
    <row r="77" spans="1:22" ht="10.5" thickTop="1">
      <c r="A77" s="23"/>
      <c r="B77" s="15"/>
      <c r="C77" s="15"/>
      <c r="D77" s="19"/>
      <c r="G77" s="45"/>
      <c r="J77" s="45"/>
      <c r="M77" s="45"/>
      <c r="P77" s="45"/>
      <c r="S77" s="45"/>
      <c r="V77" s="45"/>
    </row>
    <row r="78" spans="1:22" ht="9.75">
      <c r="A78" s="24" t="s">
        <v>16</v>
      </c>
      <c r="B78" s="32">
        <v>740</v>
      </c>
      <c r="C78" s="32">
        <v>164</v>
      </c>
      <c r="D78" s="33">
        <f>SUM(B78:C78)</f>
        <v>904</v>
      </c>
      <c r="E78" s="32">
        <v>506</v>
      </c>
      <c r="F78" s="32">
        <v>143</v>
      </c>
      <c r="G78" s="33">
        <v>649</v>
      </c>
      <c r="H78" s="32">
        <v>462</v>
      </c>
      <c r="I78" s="32">
        <v>160</v>
      </c>
      <c r="J78" s="33">
        <f>H78+I78</f>
        <v>622</v>
      </c>
      <c r="K78" s="32">
        <v>446</v>
      </c>
      <c r="L78" s="32">
        <v>180</v>
      </c>
      <c r="M78" s="33">
        <f>SUM(K78:L78)</f>
        <v>626</v>
      </c>
      <c r="N78" s="32">
        <v>509</v>
      </c>
      <c r="O78" s="32">
        <v>211</v>
      </c>
      <c r="P78" s="33">
        <f>SUM(N78:O78)</f>
        <v>720</v>
      </c>
      <c r="Q78" s="32">
        <v>561</v>
      </c>
      <c r="R78" s="32">
        <v>226</v>
      </c>
      <c r="S78" s="33">
        <f>SUM(Q78:R78)</f>
        <v>787</v>
      </c>
      <c r="T78" s="32"/>
      <c r="U78" s="32"/>
      <c r="V78" s="33">
        <f>SUM(T78:U78)</f>
        <v>0</v>
      </c>
    </row>
    <row r="79" spans="1:22" ht="9.75">
      <c r="A79" s="25" t="s">
        <v>20</v>
      </c>
      <c r="B79" s="32">
        <v>0</v>
      </c>
      <c r="C79" s="32">
        <v>113</v>
      </c>
      <c r="D79" s="33">
        <f>SUM(B79:C79)</f>
        <v>113</v>
      </c>
      <c r="E79" s="32">
        <v>0</v>
      </c>
      <c r="F79" s="32">
        <v>106</v>
      </c>
      <c r="G79" s="33">
        <v>106</v>
      </c>
      <c r="H79" s="32">
        <v>0</v>
      </c>
      <c r="I79" s="32">
        <v>91</v>
      </c>
      <c r="J79" s="33">
        <f>I79</f>
        <v>91</v>
      </c>
      <c r="K79" s="32">
        <v>0</v>
      </c>
      <c r="L79" s="32">
        <v>97</v>
      </c>
      <c r="M79" s="33">
        <f>SUM(K79:L79)</f>
        <v>97</v>
      </c>
      <c r="N79" s="32">
        <v>0</v>
      </c>
      <c r="O79" s="32">
        <v>103</v>
      </c>
      <c r="P79" s="33">
        <f>SUM(N79:O79)</f>
        <v>103</v>
      </c>
      <c r="Q79" s="32">
        <v>0</v>
      </c>
      <c r="R79" s="32">
        <v>88</v>
      </c>
      <c r="S79" s="33">
        <f>SUM(Q79:R79)</f>
        <v>88</v>
      </c>
      <c r="T79" s="32">
        <v>0</v>
      </c>
      <c r="U79" s="32"/>
      <c r="V79" s="33">
        <f>SUM(T79:U79)</f>
        <v>0</v>
      </c>
    </row>
    <row r="80" spans="1:22" ht="12.75">
      <c r="A80" s="26" t="s">
        <v>13</v>
      </c>
      <c r="B80" s="34">
        <f>SUM(B76:B79)</f>
        <v>740</v>
      </c>
      <c r="C80" s="34">
        <f>SUM(C76:C79)</f>
        <v>277</v>
      </c>
      <c r="D80" s="35">
        <f>SUM(B80:C80)</f>
        <v>1017</v>
      </c>
      <c r="E80" s="34">
        <v>506</v>
      </c>
      <c r="F80" s="34">
        <v>249</v>
      </c>
      <c r="G80" s="35">
        <v>755</v>
      </c>
      <c r="H80" s="34">
        <v>462</v>
      </c>
      <c r="I80" s="34">
        <f>I78+I79</f>
        <v>251</v>
      </c>
      <c r="J80" s="35">
        <f>J78+J79</f>
        <v>713</v>
      </c>
      <c r="K80" s="34">
        <f>SUM(K76:K79)</f>
        <v>446</v>
      </c>
      <c r="L80" s="34">
        <f>SUM(L78:L79)</f>
        <v>277</v>
      </c>
      <c r="M80" s="35">
        <f>SUM(K80:L80)</f>
        <v>723</v>
      </c>
      <c r="N80" s="34">
        <f>SUM(N76:N79)</f>
        <v>509</v>
      </c>
      <c r="O80" s="34">
        <f>SUM(O78:O79)</f>
        <v>314</v>
      </c>
      <c r="P80" s="35">
        <f>SUM(N80:O80)</f>
        <v>823</v>
      </c>
      <c r="Q80" s="34">
        <f>SUM(Q76:Q79)</f>
        <v>561</v>
      </c>
      <c r="R80" s="34">
        <f>SUM(R78:R79)</f>
        <v>314</v>
      </c>
      <c r="S80" s="35">
        <f>SUM(Q80:R80)</f>
        <v>875</v>
      </c>
      <c r="T80" s="34">
        <f>SUM(T76:T79)</f>
        <v>0</v>
      </c>
      <c r="U80" s="34">
        <f>SUM(U78:U79)</f>
        <v>0</v>
      </c>
      <c r="V80" s="35">
        <f>SUM(T80:U80)</f>
        <v>0</v>
      </c>
    </row>
    <row r="81" ht="7.5" customHeight="1">
      <c r="A81" s="15"/>
    </row>
    <row r="82" ht="39" customHeight="1"/>
    <row r="83" ht="26.25" customHeight="1"/>
    <row r="84" ht="62.25" customHeight="1"/>
    <row r="85" ht="9.75">
      <c r="A85" s="2"/>
    </row>
    <row r="86" spans="1:22" ht="23.25" customHeight="1">
      <c r="A86" s="48" t="s">
        <v>26</v>
      </c>
      <c r="B86" s="49"/>
      <c r="C86" s="49"/>
      <c r="D86" s="49"/>
      <c r="E86" s="49"/>
      <c r="F86" s="49"/>
      <c r="G86" s="49"/>
      <c r="H86" s="49"/>
      <c r="I86" s="49"/>
      <c r="J86" s="49"/>
      <c r="K86" s="49"/>
      <c r="L86" s="49"/>
      <c r="M86" s="49"/>
      <c r="N86" s="49"/>
      <c r="O86" s="49"/>
      <c r="P86" s="49"/>
      <c r="Q86" s="49"/>
      <c r="R86" s="49"/>
      <c r="S86" s="49"/>
      <c r="T86" s="49"/>
      <c r="U86" s="49"/>
      <c r="V86" s="49"/>
    </row>
    <row r="87" spans="1:22" ht="15">
      <c r="A87" s="50" t="s">
        <v>27</v>
      </c>
      <c r="B87" s="49"/>
      <c r="C87" s="49"/>
      <c r="D87" s="49"/>
      <c r="E87" s="49"/>
      <c r="F87" s="49"/>
      <c r="G87" s="49"/>
      <c r="H87" s="49"/>
      <c r="I87" s="49"/>
      <c r="J87" s="49"/>
      <c r="K87" s="49"/>
      <c r="L87" s="49"/>
      <c r="M87" s="49"/>
      <c r="N87" s="49"/>
      <c r="O87" s="49"/>
      <c r="P87" s="49"/>
      <c r="Q87" s="49"/>
      <c r="R87" s="49"/>
      <c r="S87" s="49"/>
      <c r="T87" s="49"/>
      <c r="U87" s="49"/>
      <c r="V87" s="49"/>
    </row>
    <row r="88" ht="24.75" customHeight="1">
      <c r="A88" s="14"/>
    </row>
    <row r="89" spans="1:22" ht="15">
      <c r="A89" s="17"/>
      <c r="B89" s="5" t="s">
        <v>21</v>
      </c>
      <c r="C89" s="5"/>
      <c r="D89" s="6"/>
      <c r="E89" s="5" t="s">
        <v>25</v>
      </c>
      <c r="F89" s="5"/>
      <c r="G89" s="6"/>
      <c r="H89" s="5" t="s">
        <v>32</v>
      </c>
      <c r="I89" s="5"/>
      <c r="J89" s="6"/>
      <c r="K89" s="5" t="s">
        <v>35</v>
      </c>
      <c r="L89" s="5"/>
      <c r="M89" s="6"/>
      <c r="N89" s="5" t="s">
        <v>39</v>
      </c>
      <c r="O89" s="5"/>
      <c r="P89" s="6"/>
      <c r="Q89" s="5" t="s">
        <v>42</v>
      </c>
      <c r="R89" s="5"/>
      <c r="S89" s="6"/>
      <c r="T89" s="5" t="s">
        <v>45</v>
      </c>
      <c r="U89" s="5"/>
      <c r="V89" s="6"/>
    </row>
    <row r="90" spans="1:22" ht="15.75" thickBot="1">
      <c r="A90" s="9" t="s">
        <v>17</v>
      </c>
      <c r="B90" s="7" t="s">
        <v>1</v>
      </c>
      <c r="C90" s="7" t="s">
        <v>2</v>
      </c>
      <c r="D90" s="8" t="s">
        <v>3</v>
      </c>
      <c r="E90" s="7" t="s">
        <v>1</v>
      </c>
      <c r="F90" s="7" t="s">
        <v>2</v>
      </c>
      <c r="G90" s="8" t="s">
        <v>3</v>
      </c>
      <c r="H90" s="7" t="s">
        <v>1</v>
      </c>
      <c r="I90" s="7" t="s">
        <v>2</v>
      </c>
      <c r="J90" s="8" t="s">
        <v>3</v>
      </c>
      <c r="K90" s="7" t="s">
        <v>1</v>
      </c>
      <c r="L90" s="7" t="s">
        <v>2</v>
      </c>
      <c r="M90" s="8" t="s">
        <v>3</v>
      </c>
      <c r="N90" s="7" t="s">
        <v>1</v>
      </c>
      <c r="O90" s="7" t="s">
        <v>2</v>
      </c>
      <c r="P90" s="8" t="s">
        <v>3</v>
      </c>
      <c r="Q90" s="7" t="s">
        <v>1</v>
      </c>
      <c r="R90" s="7" t="s">
        <v>2</v>
      </c>
      <c r="S90" s="8" t="s">
        <v>3</v>
      </c>
      <c r="T90" s="7" t="s">
        <v>1</v>
      </c>
      <c r="U90" s="7" t="s">
        <v>2</v>
      </c>
      <c r="V90" s="8" t="s">
        <v>3</v>
      </c>
    </row>
    <row r="91" spans="1:22" ht="7.5" customHeight="1" thickTop="1">
      <c r="A91" s="18"/>
      <c r="B91" s="3"/>
      <c r="C91" s="3"/>
      <c r="D91" s="4"/>
      <c r="E91" s="3"/>
      <c r="F91" s="3"/>
      <c r="G91" s="4"/>
      <c r="H91" s="3"/>
      <c r="I91" s="3"/>
      <c r="J91" s="4"/>
      <c r="K91" s="3"/>
      <c r="L91" s="3"/>
      <c r="M91" s="4"/>
      <c r="N91" s="3"/>
      <c r="O91" s="3"/>
      <c r="P91" s="4"/>
      <c r="Q91" s="3"/>
      <c r="R91" s="3"/>
      <c r="S91" s="4"/>
      <c r="T91" s="3"/>
      <c r="U91" s="3"/>
      <c r="V91" s="4"/>
    </row>
    <row r="92" spans="1:22" ht="9.75">
      <c r="A92" s="10" t="s">
        <v>4</v>
      </c>
      <c r="B92" s="36">
        <f aca="true" t="shared" si="18" ref="B92:D93">B7+B41</f>
        <v>4288</v>
      </c>
      <c r="C92" s="36">
        <f t="shared" si="18"/>
        <v>41</v>
      </c>
      <c r="D92" s="37">
        <f t="shared" si="18"/>
        <v>4329</v>
      </c>
      <c r="E92" s="36">
        <v>4226</v>
      </c>
      <c r="F92" s="36">
        <v>53</v>
      </c>
      <c r="G92" s="37">
        <v>4279</v>
      </c>
      <c r="H92" s="36">
        <v>4319</v>
      </c>
      <c r="I92" s="36">
        <v>43</v>
      </c>
      <c r="J92" s="37">
        <v>4362</v>
      </c>
      <c r="K92" s="36">
        <f aca="true" t="shared" si="19" ref="K92:M93">K7+K41</f>
        <v>4465</v>
      </c>
      <c r="L92" s="36">
        <f t="shared" si="19"/>
        <v>34</v>
      </c>
      <c r="M92" s="37">
        <f t="shared" si="19"/>
        <v>4499</v>
      </c>
      <c r="N92" s="36">
        <f aca="true" t="shared" si="20" ref="N92:P93">N7+N41</f>
        <v>4657</v>
      </c>
      <c r="O92" s="36">
        <f t="shared" si="20"/>
        <v>43</v>
      </c>
      <c r="P92" s="37">
        <f t="shared" si="20"/>
        <v>4700</v>
      </c>
      <c r="Q92" s="36">
        <f aca="true" t="shared" si="21" ref="Q92:S93">Q7+Q41</f>
        <v>4865</v>
      </c>
      <c r="R92" s="36">
        <f t="shared" si="21"/>
        <v>45</v>
      </c>
      <c r="S92" s="37">
        <f t="shared" si="21"/>
        <v>4910</v>
      </c>
      <c r="T92" s="36">
        <f>T7+T41</f>
        <v>4922</v>
      </c>
      <c r="U92" s="36">
        <f>U7+U41</f>
        <v>34</v>
      </c>
      <c r="V92" s="37">
        <f>V7+V41</f>
        <v>4956</v>
      </c>
    </row>
    <row r="93" spans="1:22" ht="12">
      <c r="A93" s="10" t="s">
        <v>5</v>
      </c>
      <c r="B93" s="46">
        <f t="shared" si="18"/>
        <v>521</v>
      </c>
      <c r="C93" s="46">
        <f t="shared" si="18"/>
        <v>19</v>
      </c>
      <c r="D93" s="47">
        <f t="shared" si="18"/>
        <v>540</v>
      </c>
      <c r="E93" s="46">
        <v>484</v>
      </c>
      <c r="F93" s="46">
        <v>31</v>
      </c>
      <c r="G93" s="47">
        <v>515</v>
      </c>
      <c r="H93" s="46">
        <v>490</v>
      </c>
      <c r="I93" s="46">
        <v>27</v>
      </c>
      <c r="J93" s="47">
        <v>517</v>
      </c>
      <c r="K93" s="46">
        <f t="shared" si="19"/>
        <v>563</v>
      </c>
      <c r="L93" s="46">
        <f t="shared" si="19"/>
        <v>25</v>
      </c>
      <c r="M93" s="47">
        <f t="shared" si="19"/>
        <v>588</v>
      </c>
      <c r="N93" s="46">
        <f t="shared" si="20"/>
        <v>601</v>
      </c>
      <c r="O93" s="46">
        <f t="shared" si="20"/>
        <v>34</v>
      </c>
      <c r="P93" s="47">
        <f t="shared" si="20"/>
        <v>635</v>
      </c>
      <c r="Q93" s="46">
        <f t="shared" si="21"/>
        <v>628</v>
      </c>
      <c r="R93" s="46">
        <f t="shared" si="21"/>
        <v>29</v>
      </c>
      <c r="S93" s="47">
        <f t="shared" si="21"/>
        <v>657</v>
      </c>
      <c r="T93" s="46">
        <f>T8+T42</f>
        <v>740</v>
      </c>
      <c r="U93" s="46">
        <f>U8+U42</f>
        <v>31</v>
      </c>
      <c r="V93" s="47">
        <f>V8+V42</f>
        <v>771</v>
      </c>
    </row>
    <row r="94" spans="1:22" ht="12.75">
      <c r="A94" s="11" t="s">
        <v>30</v>
      </c>
      <c r="B94" s="36">
        <f>SUM(B92:B93)</f>
        <v>4809</v>
      </c>
      <c r="C94" s="36">
        <f>SUM(C92:C93)</f>
        <v>60</v>
      </c>
      <c r="D94" s="37">
        <f>SUM(D92:D93)</f>
        <v>4869</v>
      </c>
      <c r="E94" s="36">
        <v>4710</v>
      </c>
      <c r="F94" s="36">
        <v>84</v>
      </c>
      <c r="G94" s="37">
        <v>4794</v>
      </c>
      <c r="H94" s="36">
        <v>4809</v>
      </c>
      <c r="I94" s="36">
        <v>70</v>
      </c>
      <c r="J94" s="37">
        <v>4879</v>
      </c>
      <c r="K94" s="36">
        <f aca="true" t="shared" si="22" ref="K94:P94">SUM(K92:K93)</f>
        <v>5028</v>
      </c>
      <c r="L94" s="36">
        <f t="shared" si="22"/>
        <v>59</v>
      </c>
      <c r="M94" s="37">
        <f t="shared" si="22"/>
        <v>5087</v>
      </c>
      <c r="N94" s="36">
        <f>SUM(N92:N93)</f>
        <v>5258</v>
      </c>
      <c r="O94" s="36">
        <f>SUM(O92:O93)</f>
        <v>77</v>
      </c>
      <c r="P94" s="37">
        <f t="shared" si="22"/>
        <v>5335</v>
      </c>
      <c r="Q94" s="36">
        <f>SUM(Q92:Q93)</f>
        <v>5493</v>
      </c>
      <c r="R94" s="36">
        <f>SUM(R92:R93)</f>
        <v>74</v>
      </c>
      <c r="S94" s="37">
        <f>SUM(S92:S93)</f>
        <v>5567</v>
      </c>
      <c r="T94" s="36">
        <f>SUM(T92:T93)</f>
        <v>5662</v>
      </c>
      <c r="U94" s="36">
        <f>SUM(U92:U93)</f>
        <v>65</v>
      </c>
      <c r="V94" s="37">
        <f>SUM(V92:V93)</f>
        <v>5727</v>
      </c>
    </row>
    <row r="95" spans="1:22" ht="7.5" customHeight="1">
      <c r="A95" s="18"/>
      <c r="B95" s="36"/>
      <c r="C95" s="36"/>
      <c r="D95" s="37"/>
      <c r="E95" s="36"/>
      <c r="F95" s="36"/>
      <c r="G95" s="37"/>
      <c r="H95" s="36"/>
      <c r="I95" s="36"/>
      <c r="J95" s="37"/>
      <c r="K95" s="36"/>
      <c r="L95" s="36"/>
      <c r="M95" s="37"/>
      <c r="N95" s="36"/>
      <c r="O95" s="36"/>
      <c r="P95" s="37"/>
      <c r="Q95" s="36"/>
      <c r="R95" s="36"/>
      <c r="S95" s="37"/>
      <c r="T95" s="36"/>
      <c r="U95" s="36"/>
      <c r="V95" s="37"/>
    </row>
    <row r="96" spans="1:22" ht="13.5" customHeight="1">
      <c r="A96" s="10" t="s">
        <v>6</v>
      </c>
      <c r="B96" s="36">
        <f aca="true" t="shared" si="23" ref="B96:D97">+B45</f>
        <v>640</v>
      </c>
      <c r="C96" s="36">
        <f t="shared" si="23"/>
        <v>164</v>
      </c>
      <c r="D96" s="37">
        <f t="shared" si="23"/>
        <v>804</v>
      </c>
      <c r="E96" s="36">
        <v>457</v>
      </c>
      <c r="F96" s="36">
        <v>115</v>
      </c>
      <c r="G96" s="37">
        <v>572</v>
      </c>
      <c r="H96" s="36">
        <v>367</v>
      </c>
      <c r="I96" s="36">
        <v>146</v>
      </c>
      <c r="J96" s="37">
        <v>513</v>
      </c>
      <c r="K96" s="36">
        <f aca="true" t="shared" si="24" ref="K96:M97">+K45</f>
        <v>391</v>
      </c>
      <c r="L96" s="36">
        <f t="shared" si="24"/>
        <v>186</v>
      </c>
      <c r="M96" s="37">
        <f t="shared" si="24"/>
        <v>577</v>
      </c>
      <c r="N96" s="36">
        <f aca="true" t="shared" si="25" ref="N96:P97">+N45</f>
        <v>452</v>
      </c>
      <c r="O96" s="36">
        <f t="shared" si="25"/>
        <v>226</v>
      </c>
      <c r="P96" s="37">
        <f t="shared" si="25"/>
        <v>678</v>
      </c>
      <c r="Q96" s="36">
        <f aca="true" t="shared" si="26" ref="Q96:S97">+Q45</f>
        <v>522</v>
      </c>
      <c r="R96" s="36">
        <f t="shared" si="26"/>
        <v>239</v>
      </c>
      <c r="S96" s="37">
        <f t="shared" si="26"/>
        <v>761</v>
      </c>
      <c r="T96" s="36">
        <f>+T45</f>
        <v>525</v>
      </c>
      <c r="U96" s="36">
        <f>+U45</f>
        <v>264</v>
      </c>
      <c r="V96" s="37">
        <f>+V45</f>
        <v>789</v>
      </c>
    </row>
    <row r="97" spans="1:22" ht="9.75" customHeight="1">
      <c r="A97" s="10" t="s">
        <v>7</v>
      </c>
      <c r="B97" s="36">
        <f t="shared" si="23"/>
        <v>85</v>
      </c>
      <c r="C97" s="36">
        <f t="shared" si="23"/>
        <v>208</v>
      </c>
      <c r="D97" s="37">
        <f t="shared" si="23"/>
        <v>293</v>
      </c>
      <c r="E97" s="36">
        <v>116</v>
      </c>
      <c r="F97" s="36">
        <v>217</v>
      </c>
      <c r="G97" s="37">
        <v>333</v>
      </c>
      <c r="H97" s="36">
        <v>129</v>
      </c>
      <c r="I97" s="36">
        <v>282</v>
      </c>
      <c r="J97" s="37">
        <v>411</v>
      </c>
      <c r="K97" s="36">
        <f t="shared" si="24"/>
        <v>123</v>
      </c>
      <c r="L97" s="36">
        <f t="shared" si="24"/>
        <v>314</v>
      </c>
      <c r="M97" s="37">
        <f t="shared" si="24"/>
        <v>437</v>
      </c>
      <c r="N97" s="36">
        <f t="shared" si="25"/>
        <v>137</v>
      </c>
      <c r="O97" s="36">
        <f t="shared" si="25"/>
        <v>358</v>
      </c>
      <c r="P97" s="37">
        <f t="shared" si="25"/>
        <v>495</v>
      </c>
      <c r="Q97" s="36">
        <f t="shared" si="26"/>
        <v>168</v>
      </c>
      <c r="R97" s="36">
        <f t="shared" si="26"/>
        <v>404</v>
      </c>
      <c r="S97" s="37">
        <f t="shared" si="26"/>
        <v>572</v>
      </c>
      <c r="T97" s="36">
        <f>+T46</f>
        <v>207</v>
      </c>
      <c r="U97" s="36">
        <f>+U46</f>
        <v>386</v>
      </c>
      <c r="V97" s="37">
        <f>+V46</f>
        <v>593</v>
      </c>
    </row>
    <row r="98" spans="1:22" ht="9.75">
      <c r="A98" s="10" t="s">
        <v>8</v>
      </c>
      <c r="B98" s="36">
        <f>B11+B47</f>
        <v>813</v>
      </c>
      <c r="C98" s="36">
        <f>C11+C47</f>
        <v>28</v>
      </c>
      <c r="D98" s="37">
        <f>D11+D47</f>
        <v>841</v>
      </c>
      <c r="E98" s="36">
        <v>834</v>
      </c>
      <c r="F98" s="36">
        <v>33</v>
      </c>
      <c r="G98" s="37">
        <v>867</v>
      </c>
      <c r="H98" s="36">
        <v>852</v>
      </c>
      <c r="I98" s="36">
        <v>56</v>
      </c>
      <c r="J98" s="37">
        <v>908</v>
      </c>
      <c r="K98" s="36">
        <f aca="true" t="shared" si="27" ref="K98:P98">K11+K47</f>
        <v>829</v>
      </c>
      <c r="L98" s="36">
        <f t="shared" si="27"/>
        <v>51</v>
      </c>
      <c r="M98" s="37">
        <f t="shared" si="27"/>
        <v>880</v>
      </c>
      <c r="N98" s="36">
        <f t="shared" si="27"/>
        <v>860</v>
      </c>
      <c r="O98" s="36">
        <f t="shared" si="27"/>
        <v>67</v>
      </c>
      <c r="P98" s="37">
        <f t="shared" si="27"/>
        <v>927</v>
      </c>
      <c r="Q98" s="36">
        <f>Q11+Q47</f>
        <v>871</v>
      </c>
      <c r="R98" s="36">
        <f>R11+R47</f>
        <v>50</v>
      </c>
      <c r="S98" s="37">
        <f>S11+S47</f>
        <v>921</v>
      </c>
      <c r="T98" s="36">
        <f>T11+T47</f>
        <v>860</v>
      </c>
      <c r="U98" s="36">
        <f>U11+U47</f>
        <v>40</v>
      </c>
      <c r="V98" s="37">
        <f>V11+V47</f>
        <v>900</v>
      </c>
    </row>
    <row r="99" spans="1:22" ht="9.75">
      <c r="A99" s="10" t="s">
        <v>9</v>
      </c>
      <c r="B99" s="36">
        <f aca="true" t="shared" si="28" ref="B99:D100">+B48</f>
        <v>417</v>
      </c>
      <c r="C99" s="31">
        <f t="shared" si="28"/>
        <v>0</v>
      </c>
      <c r="D99" s="37">
        <f t="shared" si="28"/>
        <v>417</v>
      </c>
      <c r="E99" s="36">
        <v>424</v>
      </c>
      <c r="F99" s="31">
        <v>0</v>
      </c>
      <c r="G99" s="37">
        <v>424</v>
      </c>
      <c r="H99" s="36">
        <v>414</v>
      </c>
      <c r="I99" s="31">
        <v>0</v>
      </c>
      <c r="J99" s="37">
        <v>414</v>
      </c>
      <c r="K99" s="36">
        <f aca="true" t="shared" si="29" ref="K99:M100">+K48</f>
        <v>410</v>
      </c>
      <c r="L99" s="31">
        <f t="shared" si="29"/>
        <v>0</v>
      </c>
      <c r="M99" s="37">
        <f t="shared" si="29"/>
        <v>410</v>
      </c>
      <c r="N99" s="36">
        <f aca="true" t="shared" si="30" ref="N99:P100">+N48</f>
        <v>415</v>
      </c>
      <c r="O99" s="31">
        <f t="shared" si="30"/>
        <v>0</v>
      </c>
      <c r="P99" s="37">
        <f t="shared" si="30"/>
        <v>415</v>
      </c>
      <c r="Q99" s="36">
        <f aca="true" t="shared" si="31" ref="Q99:S100">+Q48</f>
        <v>427</v>
      </c>
      <c r="R99" s="31">
        <f t="shared" si="31"/>
        <v>0</v>
      </c>
      <c r="S99" s="37">
        <f t="shared" si="31"/>
        <v>427</v>
      </c>
      <c r="T99" s="36">
        <f>+T48</f>
        <v>438</v>
      </c>
      <c r="U99" s="31">
        <f>+U48</f>
        <v>0</v>
      </c>
      <c r="V99" s="37">
        <f>+V48</f>
        <v>438</v>
      </c>
    </row>
    <row r="100" spans="1:22" ht="9.75">
      <c r="A100" s="10" t="s">
        <v>10</v>
      </c>
      <c r="B100" s="36">
        <f t="shared" si="28"/>
        <v>361</v>
      </c>
      <c r="C100" s="36">
        <f t="shared" si="28"/>
        <v>90</v>
      </c>
      <c r="D100" s="37">
        <f t="shared" si="28"/>
        <v>451</v>
      </c>
      <c r="E100" s="36">
        <v>432</v>
      </c>
      <c r="F100" s="36">
        <v>85</v>
      </c>
      <c r="G100" s="37">
        <v>517</v>
      </c>
      <c r="H100" s="36">
        <v>473</v>
      </c>
      <c r="I100" s="36">
        <v>81</v>
      </c>
      <c r="J100" s="37">
        <v>554</v>
      </c>
      <c r="K100" s="36">
        <f t="shared" si="29"/>
        <v>490</v>
      </c>
      <c r="L100" s="36">
        <f t="shared" si="29"/>
        <v>83</v>
      </c>
      <c r="M100" s="37">
        <f t="shared" si="29"/>
        <v>573</v>
      </c>
      <c r="N100" s="36">
        <f t="shared" si="30"/>
        <v>484</v>
      </c>
      <c r="O100" s="36">
        <f t="shared" si="30"/>
        <v>84</v>
      </c>
      <c r="P100" s="37">
        <f t="shared" si="30"/>
        <v>568</v>
      </c>
      <c r="Q100" s="36">
        <f t="shared" si="31"/>
        <v>493</v>
      </c>
      <c r="R100" s="36">
        <f t="shared" si="31"/>
        <v>65</v>
      </c>
      <c r="S100" s="37">
        <f t="shared" si="31"/>
        <v>558</v>
      </c>
      <c r="T100" s="36">
        <f>+T49</f>
        <v>460</v>
      </c>
      <c r="U100" s="36">
        <f>+U49</f>
        <v>59</v>
      </c>
      <c r="V100" s="37">
        <f>+V49</f>
        <v>519</v>
      </c>
    </row>
    <row r="101" spans="1:22" ht="12">
      <c r="A101" s="10" t="s">
        <v>11</v>
      </c>
      <c r="B101" s="46">
        <f aca="true" t="shared" si="32" ref="B101:D102">B12+B50</f>
        <v>69</v>
      </c>
      <c r="C101" s="46">
        <f t="shared" si="32"/>
        <v>184</v>
      </c>
      <c r="D101" s="47">
        <f t="shared" si="32"/>
        <v>253</v>
      </c>
      <c r="E101" s="46">
        <v>99</v>
      </c>
      <c r="F101" s="46">
        <v>179</v>
      </c>
      <c r="G101" s="47">
        <v>278</v>
      </c>
      <c r="H101" s="46">
        <v>101</v>
      </c>
      <c r="I101" s="46">
        <v>200</v>
      </c>
      <c r="J101" s="47">
        <v>301</v>
      </c>
      <c r="K101" s="46">
        <f aca="true" t="shared" si="33" ref="K101:M102">K12+K50</f>
        <v>135</v>
      </c>
      <c r="L101" s="46">
        <f t="shared" si="33"/>
        <v>228</v>
      </c>
      <c r="M101" s="47">
        <f t="shared" si="33"/>
        <v>363</v>
      </c>
      <c r="N101" s="46">
        <f aca="true" t="shared" si="34" ref="N101:P102">N12+N50</f>
        <v>147</v>
      </c>
      <c r="O101" s="46">
        <f t="shared" si="34"/>
        <v>215</v>
      </c>
      <c r="P101" s="47">
        <f t="shared" si="34"/>
        <v>362</v>
      </c>
      <c r="Q101" s="46">
        <f aca="true" t="shared" si="35" ref="Q101:S102">Q12+Q50</f>
        <v>159</v>
      </c>
      <c r="R101" s="46">
        <f t="shared" si="35"/>
        <v>221</v>
      </c>
      <c r="S101" s="47">
        <f t="shared" si="35"/>
        <v>380</v>
      </c>
      <c r="T101" s="46">
        <f>T12+T50</f>
        <v>166</v>
      </c>
      <c r="U101" s="46">
        <f>U12+U50</f>
        <v>230</v>
      </c>
      <c r="V101" s="47">
        <f>V12+V50</f>
        <v>396</v>
      </c>
    </row>
    <row r="102" spans="1:22" ht="12.75">
      <c r="A102" s="11" t="s">
        <v>31</v>
      </c>
      <c r="B102" s="36">
        <f t="shared" si="32"/>
        <v>7194</v>
      </c>
      <c r="C102" s="36">
        <f t="shared" si="32"/>
        <v>734</v>
      </c>
      <c r="D102" s="37">
        <f t="shared" si="32"/>
        <v>7928</v>
      </c>
      <c r="E102" s="36">
        <v>7072</v>
      </c>
      <c r="F102" s="36">
        <v>713</v>
      </c>
      <c r="G102" s="37">
        <v>7785</v>
      </c>
      <c r="H102" s="36">
        <v>7145</v>
      </c>
      <c r="I102" s="36">
        <v>835</v>
      </c>
      <c r="J102" s="37">
        <v>7980</v>
      </c>
      <c r="K102" s="36">
        <f t="shared" si="33"/>
        <v>7406</v>
      </c>
      <c r="L102" s="36">
        <f t="shared" si="33"/>
        <v>921</v>
      </c>
      <c r="M102" s="37">
        <f t="shared" si="33"/>
        <v>8327</v>
      </c>
      <c r="N102" s="36">
        <f t="shared" si="34"/>
        <v>7753</v>
      </c>
      <c r="O102" s="36">
        <f t="shared" si="34"/>
        <v>1027</v>
      </c>
      <c r="P102" s="37">
        <f t="shared" si="34"/>
        <v>8780</v>
      </c>
      <c r="Q102" s="36">
        <f t="shared" si="35"/>
        <v>8133</v>
      </c>
      <c r="R102" s="36">
        <f t="shared" si="35"/>
        <v>1053</v>
      </c>
      <c r="S102" s="37">
        <f t="shared" si="35"/>
        <v>9186</v>
      </c>
      <c r="T102" s="36">
        <f>T13+T51</f>
        <v>8318</v>
      </c>
      <c r="U102" s="36">
        <f>U13+U51</f>
        <v>1044</v>
      </c>
      <c r="V102" s="37">
        <f>V13+V51</f>
        <v>9362</v>
      </c>
    </row>
    <row r="103" spans="1:22" ht="7.5" customHeight="1">
      <c r="A103" s="18"/>
      <c r="B103" s="36"/>
      <c r="C103" s="36"/>
      <c r="D103" s="37"/>
      <c r="E103" s="36"/>
      <c r="F103" s="36"/>
      <c r="G103" s="37"/>
      <c r="H103" s="36"/>
      <c r="I103" s="36"/>
      <c r="J103" s="37"/>
      <c r="K103" s="36"/>
      <c r="L103" s="36"/>
      <c r="M103" s="37"/>
      <c r="N103" s="36"/>
      <c r="O103" s="36"/>
      <c r="P103" s="37"/>
      <c r="Q103" s="36"/>
      <c r="R103" s="36"/>
      <c r="S103" s="37"/>
      <c r="T103" s="36"/>
      <c r="U103" s="36"/>
      <c r="V103" s="37"/>
    </row>
    <row r="104" spans="1:22" ht="9.75">
      <c r="A104" s="10" t="s">
        <v>12</v>
      </c>
      <c r="B104" s="38">
        <f aca="true" t="shared" si="36" ref="B104:D105">B15+B53</f>
        <v>40</v>
      </c>
      <c r="C104" s="38">
        <f t="shared" si="36"/>
        <v>657</v>
      </c>
      <c r="D104" s="39">
        <f t="shared" si="36"/>
        <v>697</v>
      </c>
      <c r="E104" s="38">
        <v>64</v>
      </c>
      <c r="F104" s="38">
        <v>604</v>
      </c>
      <c r="G104" s="39">
        <v>668</v>
      </c>
      <c r="H104" s="38">
        <v>109</v>
      </c>
      <c r="I104" s="38">
        <v>641</v>
      </c>
      <c r="J104" s="39">
        <v>750</v>
      </c>
      <c r="K104" s="38">
        <f aca="true" t="shared" si="37" ref="K104:M105">K15+K53</f>
        <v>102</v>
      </c>
      <c r="L104" s="38">
        <f t="shared" si="37"/>
        <v>598</v>
      </c>
      <c r="M104" s="39">
        <f t="shared" si="37"/>
        <v>700</v>
      </c>
      <c r="N104" s="38">
        <f aca="true" t="shared" si="38" ref="N104:P105">N15+N53</f>
        <v>76</v>
      </c>
      <c r="O104" s="38">
        <f t="shared" si="38"/>
        <v>564</v>
      </c>
      <c r="P104" s="39">
        <f t="shared" si="38"/>
        <v>640</v>
      </c>
      <c r="Q104" s="38">
        <f aca="true" t="shared" si="39" ref="Q104:S105">Q15+Q53</f>
        <v>101</v>
      </c>
      <c r="R104" s="38">
        <f t="shared" si="39"/>
        <v>571</v>
      </c>
      <c r="S104" s="39">
        <f t="shared" si="39"/>
        <v>672</v>
      </c>
      <c r="T104" s="38">
        <f>T15+T53</f>
        <v>18</v>
      </c>
      <c r="U104" s="38">
        <f>U15+U53</f>
        <v>564</v>
      </c>
      <c r="V104" s="39">
        <f>V15+V53</f>
        <v>582</v>
      </c>
    </row>
    <row r="105" spans="1:22" ht="12.75">
      <c r="A105" s="11" t="s">
        <v>13</v>
      </c>
      <c r="B105" s="40">
        <f t="shared" si="36"/>
        <v>7234</v>
      </c>
      <c r="C105" s="40">
        <f t="shared" si="36"/>
        <v>1391</v>
      </c>
      <c r="D105" s="41">
        <f t="shared" si="36"/>
        <v>8625</v>
      </c>
      <c r="E105" s="40">
        <v>7136</v>
      </c>
      <c r="F105" s="40">
        <v>1317</v>
      </c>
      <c r="G105" s="41">
        <v>8453</v>
      </c>
      <c r="H105" s="40">
        <v>7254</v>
      </c>
      <c r="I105" s="40">
        <v>1476</v>
      </c>
      <c r="J105" s="41">
        <v>8730</v>
      </c>
      <c r="K105" s="40">
        <f t="shared" si="37"/>
        <v>7508</v>
      </c>
      <c r="L105" s="40">
        <f t="shared" si="37"/>
        <v>1519</v>
      </c>
      <c r="M105" s="41">
        <f t="shared" si="37"/>
        <v>9027</v>
      </c>
      <c r="N105" s="40">
        <f t="shared" si="38"/>
        <v>7829</v>
      </c>
      <c r="O105" s="40">
        <f t="shared" si="38"/>
        <v>1591</v>
      </c>
      <c r="P105" s="41">
        <f t="shared" si="38"/>
        <v>9420</v>
      </c>
      <c r="Q105" s="40">
        <f t="shared" si="39"/>
        <v>8234</v>
      </c>
      <c r="R105" s="40">
        <f t="shared" si="39"/>
        <v>1624</v>
      </c>
      <c r="S105" s="41">
        <f t="shared" si="39"/>
        <v>9858</v>
      </c>
      <c r="T105" s="40">
        <f>T16+T54</f>
        <v>8336</v>
      </c>
      <c r="U105" s="40">
        <f>U16+U54</f>
        <v>1608</v>
      </c>
      <c r="V105" s="41">
        <f>V16+V54</f>
        <v>9944</v>
      </c>
    </row>
    <row r="106" spans="1:10" ht="9.75" customHeight="1">
      <c r="A106" s="15"/>
      <c r="D106" s="29"/>
      <c r="G106" s="29"/>
      <c r="J106" s="29"/>
    </row>
    <row r="107" spans="1:9" ht="18" customHeight="1">
      <c r="A107" s="15"/>
      <c r="C107" s="29"/>
      <c r="F107" s="29"/>
      <c r="I107" s="29"/>
    </row>
    <row r="108" spans="1:22" ht="15">
      <c r="A108" s="17"/>
      <c r="B108" s="5" t="s">
        <v>22</v>
      </c>
      <c r="C108" s="5"/>
      <c r="D108" s="6"/>
      <c r="E108" s="5" t="s">
        <v>28</v>
      </c>
      <c r="F108" s="5"/>
      <c r="G108" s="6"/>
      <c r="H108" s="5" t="s">
        <v>33</v>
      </c>
      <c r="I108" s="5"/>
      <c r="J108" s="6"/>
      <c r="K108" s="5" t="s">
        <v>36</v>
      </c>
      <c r="L108" s="5"/>
      <c r="M108" s="6"/>
      <c r="N108" s="5" t="s">
        <v>40</v>
      </c>
      <c r="O108" s="5"/>
      <c r="P108" s="6"/>
      <c r="Q108" s="5" t="s">
        <v>43</v>
      </c>
      <c r="R108" s="5"/>
      <c r="S108" s="6"/>
      <c r="T108" s="5" t="s">
        <v>46</v>
      </c>
      <c r="U108" s="5"/>
      <c r="V108" s="6"/>
    </row>
    <row r="109" spans="1:22" ht="15.75" thickBot="1">
      <c r="A109" s="9" t="s">
        <v>17</v>
      </c>
      <c r="B109" s="7" t="s">
        <v>1</v>
      </c>
      <c r="C109" s="7" t="s">
        <v>2</v>
      </c>
      <c r="D109" s="8" t="s">
        <v>3</v>
      </c>
      <c r="E109" s="7" t="s">
        <v>1</v>
      </c>
      <c r="F109" s="7" t="s">
        <v>2</v>
      </c>
      <c r="G109" s="8" t="s">
        <v>3</v>
      </c>
      <c r="H109" s="7" t="s">
        <v>1</v>
      </c>
      <c r="I109" s="7" t="s">
        <v>2</v>
      </c>
      <c r="J109" s="8" t="s">
        <v>3</v>
      </c>
      <c r="K109" s="7" t="s">
        <v>1</v>
      </c>
      <c r="L109" s="7" t="s">
        <v>2</v>
      </c>
      <c r="M109" s="8" t="s">
        <v>3</v>
      </c>
      <c r="N109" s="7" t="s">
        <v>1</v>
      </c>
      <c r="O109" s="7" t="s">
        <v>2</v>
      </c>
      <c r="P109" s="8" t="s">
        <v>3</v>
      </c>
      <c r="Q109" s="7" t="s">
        <v>1</v>
      </c>
      <c r="R109" s="7" t="s">
        <v>2</v>
      </c>
      <c r="S109" s="8" t="s">
        <v>3</v>
      </c>
      <c r="T109" s="7" t="s">
        <v>1</v>
      </c>
      <c r="U109" s="7" t="s">
        <v>2</v>
      </c>
      <c r="V109" s="8" t="s">
        <v>3</v>
      </c>
    </row>
    <row r="110" spans="1:22" ht="7.5" customHeight="1" thickTop="1">
      <c r="A110" s="18"/>
      <c r="B110" s="3"/>
      <c r="C110" s="3"/>
      <c r="D110" s="4"/>
      <c r="E110" s="3"/>
      <c r="F110" s="3"/>
      <c r="G110" s="4"/>
      <c r="H110" s="3"/>
      <c r="I110" s="3"/>
      <c r="J110" s="4"/>
      <c r="K110" s="3"/>
      <c r="L110" s="3"/>
      <c r="M110" s="4"/>
      <c r="N110" s="3"/>
      <c r="O110" s="3"/>
      <c r="P110" s="4"/>
      <c r="Q110" s="3"/>
      <c r="R110" s="3"/>
      <c r="S110" s="4"/>
      <c r="T110" s="3"/>
      <c r="U110" s="3"/>
      <c r="V110" s="4"/>
    </row>
    <row r="111" spans="1:22" ht="9.75">
      <c r="A111" s="10" t="s">
        <v>4</v>
      </c>
      <c r="B111" s="36">
        <f aca="true" t="shared" si="40" ref="B111:D112">B22+B60</f>
        <v>4174</v>
      </c>
      <c r="C111" s="36">
        <f t="shared" si="40"/>
        <v>60</v>
      </c>
      <c r="D111" s="37">
        <f t="shared" si="40"/>
        <v>4234</v>
      </c>
      <c r="E111" s="36">
        <v>4132</v>
      </c>
      <c r="F111" s="36">
        <v>56</v>
      </c>
      <c r="G111" s="37">
        <v>4188</v>
      </c>
      <c r="H111" s="36">
        <v>4184</v>
      </c>
      <c r="I111" s="36">
        <v>43</v>
      </c>
      <c r="J111" s="37">
        <v>4227</v>
      </c>
      <c r="K111" s="36">
        <f aca="true" t="shared" si="41" ref="K111:M112">K22+K60</f>
        <v>4389</v>
      </c>
      <c r="L111" s="36">
        <f t="shared" si="41"/>
        <v>38</v>
      </c>
      <c r="M111" s="37">
        <f t="shared" si="41"/>
        <v>4427</v>
      </c>
      <c r="N111" s="36">
        <f aca="true" t="shared" si="42" ref="N111:P112">N22+N60</f>
        <v>4537</v>
      </c>
      <c r="O111" s="36">
        <f t="shared" si="42"/>
        <v>42</v>
      </c>
      <c r="P111" s="37">
        <f t="shared" si="42"/>
        <v>4579</v>
      </c>
      <c r="Q111" s="36">
        <f aca="true" t="shared" si="43" ref="Q111:S112">Q22+Q60</f>
        <v>4753</v>
      </c>
      <c r="R111" s="36">
        <f t="shared" si="43"/>
        <v>48</v>
      </c>
      <c r="S111" s="37">
        <f t="shared" si="43"/>
        <v>4801</v>
      </c>
      <c r="T111" s="36">
        <f>T22+T60</f>
        <v>4798</v>
      </c>
      <c r="U111" s="36">
        <f>U22+U60</f>
        <v>35</v>
      </c>
      <c r="V111" s="37">
        <f>V22+V60</f>
        <v>4833</v>
      </c>
    </row>
    <row r="112" spans="1:22" ht="12">
      <c r="A112" s="10" t="s">
        <v>5</v>
      </c>
      <c r="B112" s="46">
        <f t="shared" si="40"/>
        <v>440</v>
      </c>
      <c r="C112" s="46">
        <f t="shared" si="40"/>
        <v>17</v>
      </c>
      <c r="D112" s="47">
        <f t="shared" si="40"/>
        <v>457</v>
      </c>
      <c r="E112" s="46">
        <v>485</v>
      </c>
      <c r="F112" s="46">
        <v>24</v>
      </c>
      <c r="G112" s="47">
        <v>509</v>
      </c>
      <c r="H112" s="46">
        <v>487</v>
      </c>
      <c r="I112" s="46">
        <v>27</v>
      </c>
      <c r="J112" s="47">
        <v>514</v>
      </c>
      <c r="K112" s="46">
        <f t="shared" si="41"/>
        <v>547</v>
      </c>
      <c r="L112" s="46">
        <f t="shared" si="41"/>
        <v>29</v>
      </c>
      <c r="M112" s="47">
        <f t="shared" si="41"/>
        <v>576</v>
      </c>
      <c r="N112" s="46">
        <f t="shared" si="42"/>
        <v>570</v>
      </c>
      <c r="O112" s="46">
        <f t="shared" si="42"/>
        <v>29</v>
      </c>
      <c r="P112" s="47">
        <f t="shared" si="42"/>
        <v>599</v>
      </c>
      <c r="Q112" s="46">
        <f t="shared" si="43"/>
        <v>624</v>
      </c>
      <c r="R112" s="46">
        <f t="shared" si="43"/>
        <v>29</v>
      </c>
      <c r="S112" s="47">
        <f t="shared" si="43"/>
        <v>653</v>
      </c>
      <c r="T112" s="46">
        <f>T23+T61</f>
        <v>726</v>
      </c>
      <c r="U112" s="46">
        <f>U23+U61</f>
        <v>41</v>
      </c>
      <c r="V112" s="47">
        <f>V23+V61</f>
        <v>767</v>
      </c>
    </row>
    <row r="113" spans="1:22" ht="12.75">
      <c r="A113" s="11" t="s">
        <v>30</v>
      </c>
      <c r="B113" s="36">
        <f>SUM(B111:B112)</f>
        <v>4614</v>
      </c>
      <c r="C113" s="36">
        <f>SUM(C111:C112)</f>
        <v>77</v>
      </c>
      <c r="D113" s="37">
        <f>SUM(D111:D112)</f>
        <v>4691</v>
      </c>
      <c r="E113" s="36">
        <v>4617</v>
      </c>
      <c r="F113" s="36">
        <v>80</v>
      </c>
      <c r="G113" s="37">
        <v>4697</v>
      </c>
      <c r="H113" s="36">
        <v>4671</v>
      </c>
      <c r="I113" s="36">
        <v>70</v>
      </c>
      <c r="J113" s="37">
        <v>4741</v>
      </c>
      <c r="K113" s="36">
        <f aca="true" t="shared" si="44" ref="K113:P113">SUM(K111:K112)</f>
        <v>4936</v>
      </c>
      <c r="L113" s="36">
        <f t="shared" si="44"/>
        <v>67</v>
      </c>
      <c r="M113" s="37">
        <f t="shared" si="44"/>
        <v>5003</v>
      </c>
      <c r="N113" s="36">
        <f>SUM(N111:N112)</f>
        <v>5107</v>
      </c>
      <c r="O113" s="36">
        <f>SUM(O111:O112)</f>
        <v>71</v>
      </c>
      <c r="P113" s="37">
        <f t="shared" si="44"/>
        <v>5178</v>
      </c>
      <c r="Q113" s="36">
        <f>SUM(Q111:Q112)</f>
        <v>5377</v>
      </c>
      <c r="R113" s="36">
        <f>SUM(R111:R112)</f>
        <v>77</v>
      </c>
      <c r="S113" s="37">
        <f>SUM(S111:S112)</f>
        <v>5454</v>
      </c>
      <c r="T113" s="36">
        <f>SUM(T111:T112)</f>
        <v>5524</v>
      </c>
      <c r="U113" s="36">
        <f>SUM(U111:U112)</f>
        <v>76</v>
      </c>
      <c r="V113" s="37">
        <f>SUM(V111:V112)</f>
        <v>5600</v>
      </c>
    </row>
    <row r="114" spans="1:22" ht="6.75" customHeight="1">
      <c r="A114" s="18"/>
      <c r="B114" s="36"/>
      <c r="C114" s="36"/>
      <c r="D114" s="37"/>
      <c r="E114" s="36"/>
      <c r="F114" s="36"/>
      <c r="G114" s="37"/>
      <c r="H114" s="36"/>
      <c r="I114" s="36"/>
      <c r="J114" s="37"/>
      <c r="K114" s="36"/>
      <c r="L114" s="36"/>
      <c r="M114" s="37"/>
      <c r="N114" s="36"/>
      <c r="O114" s="36"/>
      <c r="P114" s="37"/>
      <c r="Q114" s="36"/>
      <c r="R114" s="36"/>
      <c r="S114" s="37"/>
      <c r="T114" s="36"/>
      <c r="U114" s="36"/>
      <c r="V114" s="37"/>
    </row>
    <row r="115" spans="1:22" ht="13.5" customHeight="1">
      <c r="A115" s="10" t="s">
        <v>6</v>
      </c>
      <c r="B115" s="36">
        <f aca="true" t="shared" si="45" ref="B115:D116">+B64</f>
        <v>760</v>
      </c>
      <c r="C115" s="36">
        <f t="shared" si="45"/>
        <v>178</v>
      </c>
      <c r="D115" s="37">
        <f t="shared" si="45"/>
        <v>938</v>
      </c>
      <c r="E115" s="36">
        <v>519</v>
      </c>
      <c r="F115" s="36">
        <v>144</v>
      </c>
      <c r="G115" s="37">
        <v>663</v>
      </c>
      <c r="H115" s="36">
        <v>460</v>
      </c>
      <c r="I115" s="36">
        <v>158</v>
      </c>
      <c r="J115" s="37">
        <v>618</v>
      </c>
      <c r="K115" s="36">
        <f aca="true" t="shared" si="46" ref="K115:M116">+K64</f>
        <v>433</v>
      </c>
      <c r="L115" s="36">
        <f t="shared" si="46"/>
        <v>184</v>
      </c>
      <c r="M115" s="37">
        <f t="shared" si="46"/>
        <v>617</v>
      </c>
      <c r="N115" s="36">
        <f aca="true" t="shared" si="47" ref="N115:P116">+N64</f>
        <v>536</v>
      </c>
      <c r="O115" s="36">
        <f t="shared" si="47"/>
        <v>207</v>
      </c>
      <c r="P115" s="37">
        <f t="shared" si="47"/>
        <v>743</v>
      </c>
      <c r="Q115" s="36">
        <f aca="true" t="shared" si="48" ref="Q115:S116">+Q64</f>
        <v>599</v>
      </c>
      <c r="R115" s="36">
        <f t="shared" si="48"/>
        <v>226</v>
      </c>
      <c r="S115" s="37">
        <f t="shared" si="48"/>
        <v>825</v>
      </c>
      <c r="T115" s="36">
        <f>+T64</f>
        <v>646</v>
      </c>
      <c r="U115" s="36">
        <f>+U64</f>
        <v>237</v>
      </c>
      <c r="V115" s="37">
        <f>+V64</f>
        <v>883</v>
      </c>
    </row>
    <row r="116" spans="1:22" ht="9.75">
      <c r="A116" s="10" t="s">
        <v>7</v>
      </c>
      <c r="B116" s="36">
        <f t="shared" si="45"/>
        <v>74</v>
      </c>
      <c r="C116" s="36">
        <f t="shared" si="45"/>
        <v>200</v>
      </c>
      <c r="D116" s="37">
        <f t="shared" si="45"/>
        <v>274</v>
      </c>
      <c r="E116" s="36">
        <v>117</v>
      </c>
      <c r="F116" s="36">
        <v>237</v>
      </c>
      <c r="G116" s="37">
        <v>354</v>
      </c>
      <c r="H116" s="36">
        <v>130</v>
      </c>
      <c r="I116" s="36">
        <v>293</v>
      </c>
      <c r="J116" s="37">
        <v>423</v>
      </c>
      <c r="K116" s="36">
        <f t="shared" si="46"/>
        <v>127</v>
      </c>
      <c r="L116" s="36">
        <f t="shared" si="46"/>
        <v>312</v>
      </c>
      <c r="M116" s="37">
        <f t="shared" si="46"/>
        <v>439</v>
      </c>
      <c r="N116" s="36">
        <f t="shared" si="47"/>
        <v>150</v>
      </c>
      <c r="O116" s="36">
        <f t="shared" si="47"/>
        <v>350</v>
      </c>
      <c r="P116" s="37">
        <f t="shared" si="47"/>
        <v>500</v>
      </c>
      <c r="Q116" s="36">
        <f t="shared" si="48"/>
        <v>181</v>
      </c>
      <c r="R116" s="36">
        <f t="shared" si="48"/>
        <v>380</v>
      </c>
      <c r="S116" s="37">
        <f t="shared" si="48"/>
        <v>561</v>
      </c>
      <c r="T116" s="36">
        <f>+T65</f>
        <v>218</v>
      </c>
      <c r="U116" s="36">
        <f>+U65</f>
        <v>381</v>
      </c>
      <c r="V116" s="37">
        <f>+V65</f>
        <v>599</v>
      </c>
    </row>
    <row r="117" spans="1:22" ht="9.75">
      <c r="A117" s="10" t="s">
        <v>8</v>
      </c>
      <c r="B117" s="36">
        <f>B26+B66</f>
        <v>737</v>
      </c>
      <c r="C117" s="36">
        <f>C26+C66</f>
        <v>54</v>
      </c>
      <c r="D117" s="37">
        <f>D26+D66</f>
        <v>791</v>
      </c>
      <c r="E117" s="36">
        <v>815</v>
      </c>
      <c r="F117" s="36">
        <v>31</v>
      </c>
      <c r="G117" s="37">
        <v>846</v>
      </c>
      <c r="H117" s="36">
        <v>797</v>
      </c>
      <c r="I117" s="36">
        <v>61</v>
      </c>
      <c r="J117" s="37">
        <v>858</v>
      </c>
      <c r="K117" s="36">
        <f>K26+K66</f>
        <v>801</v>
      </c>
      <c r="L117" s="36">
        <f>L26+L66</f>
        <v>54</v>
      </c>
      <c r="M117" s="37">
        <f>M26+M66</f>
        <v>855</v>
      </c>
      <c r="N117" s="36">
        <f>N26+N66</f>
        <v>822</v>
      </c>
      <c r="O117" s="36">
        <f>O26+O66</f>
        <v>56</v>
      </c>
      <c r="P117" s="37">
        <f>N117+O117</f>
        <v>878</v>
      </c>
      <c r="Q117" s="36">
        <f>Q26+Q66</f>
        <v>822</v>
      </c>
      <c r="R117" s="36">
        <f>R26+R66</f>
        <v>45</v>
      </c>
      <c r="S117" s="37">
        <f>Q117+R117</f>
        <v>867</v>
      </c>
      <c r="T117" s="36">
        <f>T26+T66</f>
        <v>817</v>
      </c>
      <c r="U117" s="36">
        <f>U26+U66</f>
        <v>34</v>
      </c>
      <c r="V117" s="37">
        <f>T117+U117</f>
        <v>851</v>
      </c>
    </row>
    <row r="118" spans="1:22" ht="9.75">
      <c r="A118" s="10" t="s">
        <v>9</v>
      </c>
      <c r="B118" s="36">
        <f aca="true" t="shared" si="49" ref="B118:D119">+B67</f>
        <v>426</v>
      </c>
      <c r="C118" s="31">
        <f t="shared" si="49"/>
        <v>0</v>
      </c>
      <c r="D118" s="37">
        <f t="shared" si="49"/>
        <v>426</v>
      </c>
      <c r="E118" s="36">
        <v>411</v>
      </c>
      <c r="F118" s="31">
        <v>0</v>
      </c>
      <c r="G118" s="37">
        <v>411</v>
      </c>
      <c r="H118" s="36">
        <v>414</v>
      </c>
      <c r="I118" s="31">
        <v>0</v>
      </c>
      <c r="J118" s="37">
        <v>414</v>
      </c>
      <c r="K118" s="36">
        <f aca="true" t="shared" si="50" ref="K118:M119">+K67</f>
        <v>407</v>
      </c>
      <c r="L118" s="31">
        <f t="shared" si="50"/>
        <v>0</v>
      </c>
      <c r="M118" s="37">
        <f t="shared" si="50"/>
        <v>407</v>
      </c>
      <c r="N118" s="36">
        <f aca="true" t="shared" si="51" ref="N118:P119">+N67</f>
        <v>408</v>
      </c>
      <c r="O118" s="31">
        <f t="shared" si="51"/>
        <v>0</v>
      </c>
      <c r="P118" s="37">
        <f t="shared" si="51"/>
        <v>408</v>
      </c>
      <c r="Q118" s="36">
        <f aca="true" t="shared" si="52" ref="Q118:S119">+Q67</f>
        <v>427</v>
      </c>
      <c r="R118" s="31">
        <f t="shared" si="52"/>
        <v>0</v>
      </c>
      <c r="S118" s="37">
        <f t="shared" si="52"/>
        <v>427</v>
      </c>
      <c r="T118" s="36">
        <f>+T67</f>
        <v>437</v>
      </c>
      <c r="U118" s="31">
        <f>+U67</f>
        <v>0</v>
      </c>
      <c r="V118" s="37">
        <f>+V67</f>
        <v>437</v>
      </c>
    </row>
    <row r="119" spans="1:22" ht="9.75">
      <c r="A119" s="10" t="s">
        <v>10</v>
      </c>
      <c r="B119" s="36">
        <f t="shared" si="49"/>
        <v>334</v>
      </c>
      <c r="C119" s="36">
        <f t="shared" si="49"/>
        <v>87</v>
      </c>
      <c r="D119" s="37">
        <f t="shared" si="49"/>
        <v>421</v>
      </c>
      <c r="E119" s="36">
        <v>412</v>
      </c>
      <c r="F119" s="36">
        <v>91</v>
      </c>
      <c r="G119" s="37">
        <v>503</v>
      </c>
      <c r="H119" s="36">
        <v>457</v>
      </c>
      <c r="I119" s="36">
        <v>75</v>
      </c>
      <c r="J119" s="37">
        <v>532</v>
      </c>
      <c r="K119" s="36">
        <f t="shared" si="50"/>
        <v>452</v>
      </c>
      <c r="L119" s="36">
        <f t="shared" si="50"/>
        <v>77</v>
      </c>
      <c r="M119" s="37">
        <f t="shared" si="50"/>
        <v>529</v>
      </c>
      <c r="N119" s="36">
        <f t="shared" si="51"/>
        <v>462</v>
      </c>
      <c r="O119" s="36">
        <f t="shared" si="51"/>
        <v>76</v>
      </c>
      <c r="P119" s="37">
        <f t="shared" si="51"/>
        <v>538</v>
      </c>
      <c r="Q119" s="36">
        <f t="shared" si="52"/>
        <v>460</v>
      </c>
      <c r="R119" s="36">
        <f t="shared" si="52"/>
        <v>69</v>
      </c>
      <c r="S119" s="37">
        <f t="shared" si="52"/>
        <v>529</v>
      </c>
      <c r="T119" s="36">
        <f>+T68</f>
        <v>426</v>
      </c>
      <c r="U119" s="36">
        <f>+U68</f>
        <v>64</v>
      </c>
      <c r="V119" s="37">
        <f>+V68</f>
        <v>490</v>
      </c>
    </row>
    <row r="120" spans="1:22" ht="12">
      <c r="A120" s="10" t="s">
        <v>11</v>
      </c>
      <c r="B120" s="46">
        <f aca="true" t="shared" si="53" ref="B120:D121">B27+B69</f>
        <v>70</v>
      </c>
      <c r="C120" s="46">
        <f t="shared" si="53"/>
        <v>187</v>
      </c>
      <c r="D120" s="47">
        <f t="shared" si="53"/>
        <v>257</v>
      </c>
      <c r="E120" s="46">
        <v>106</v>
      </c>
      <c r="F120" s="46">
        <v>199</v>
      </c>
      <c r="G120" s="47">
        <v>305</v>
      </c>
      <c r="H120" s="46">
        <v>105</v>
      </c>
      <c r="I120" s="46">
        <v>233</v>
      </c>
      <c r="J120" s="47">
        <v>338</v>
      </c>
      <c r="K120" s="46">
        <f aca="true" t="shared" si="54" ref="K120:M121">K27+K69</f>
        <v>138</v>
      </c>
      <c r="L120" s="46">
        <f t="shared" si="54"/>
        <v>264</v>
      </c>
      <c r="M120" s="47">
        <f t="shared" si="54"/>
        <v>402</v>
      </c>
      <c r="N120" s="46">
        <f aca="true" t="shared" si="55" ref="N120:P121">N27+N69</f>
        <v>146</v>
      </c>
      <c r="O120" s="46">
        <f t="shared" si="55"/>
        <v>227</v>
      </c>
      <c r="P120" s="47">
        <f t="shared" si="55"/>
        <v>373</v>
      </c>
      <c r="Q120" s="46">
        <f aca="true" t="shared" si="56" ref="Q120:S121">Q27+Q69</f>
        <v>148</v>
      </c>
      <c r="R120" s="46">
        <f t="shared" si="56"/>
        <v>229</v>
      </c>
      <c r="S120" s="47">
        <f t="shared" si="56"/>
        <v>377</v>
      </c>
      <c r="T120" s="46">
        <f>T27+T69</f>
        <v>205</v>
      </c>
      <c r="U120" s="46">
        <f>U27+U69</f>
        <v>250</v>
      </c>
      <c r="V120" s="47">
        <f>V27+V69</f>
        <v>455</v>
      </c>
    </row>
    <row r="121" spans="1:22" ht="12.75">
      <c r="A121" s="11" t="s">
        <v>31</v>
      </c>
      <c r="B121" s="36">
        <f t="shared" si="53"/>
        <v>7015</v>
      </c>
      <c r="C121" s="36">
        <f t="shared" si="53"/>
        <v>783</v>
      </c>
      <c r="D121" s="37">
        <f t="shared" si="53"/>
        <v>7798</v>
      </c>
      <c r="E121" s="36">
        <v>6997</v>
      </c>
      <c r="F121" s="36">
        <v>782</v>
      </c>
      <c r="G121" s="37">
        <v>7779</v>
      </c>
      <c r="H121" s="36">
        <v>7034</v>
      </c>
      <c r="I121" s="36">
        <v>890</v>
      </c>
      <c r="J121" s="37">
        <v>7924</v>
      </c>
      <c r="K121" s="36">
        <f t="shared" si="54"/>
        <v>7294</v>
      </c>
      <c r="L121" s="36">
        <f t="shared" si="54"/>
        <v>958</v>
      </c>
      <c r="M121" s="37">
        <f t="shared" si="54"/>
        <v>8252</v>
      </c>
      <c r="N121" s="36">
        <f t="shared" si="55"/>
        <v>7631</v>
      </c>
      <c r="O121" s="36">
        <f t="shared" si="55"/>
        <v>987</v>
      </c>
      <c r="P121" s="37">
        <f t="shared" si="55"/>
        <v>8618</v>
      </c>
      <c r="Q121" s="36">
        <f t="shared" si="56"/>
        <v>8014</v>
      </c>
      <c r="R121" s="36">
        <f t="shared" si="56"/>
        <v>1026</v>
      </c>
      <c r="S121" s="37">
        <f t="shared" si="56"/>
        <v>9040</v>
      </c>
      <c r="T121" s="36">
        <f>T28+T70</f>
        <v>8273</v>
      </c>
      <c r="U121" s="36">
        <f>U28+U70</f>
        <v>1042</v>
      </c>
      <c r="V121" s="37">
        <f>V28+V70</f>
        <v>9315</v>
      </c>
    </row>
    <row r="122" spans="1:22" ht="6.75" customHeight="1">
      <c r="A122" s="18"/>
      <c r="B122" s="36"/>
      <c r="C122" s="36"/>
      <c r="D122" s="37"/>
      <c r="E122" s="36"/>
      <c r="F122" s="36"/>
      <c r="G122" s="37"/>
      <c r="H122" s="36"/>
      <c r="I122" s="36"/>
      <c r="J122" s="37"/>
      <c r="K122" s="36"/>
      <c r="L122" s="36"/>
      <c r="M122" s="37"/>
      <c r="N122" s="36"/>
      <c r="O122" s="36"/>
      <c r="P122" s="37"/>
      <c r="Q122" s="36"/>
      <c r="R122" s="36"/>
      <c r="S122" s="37"/>
      <c r="T122" s="36"/>
      <c r="U122" s="36"/>
      <c r="V122" s="37"/>
    </row>
    <row r="123" spans="1:22" ht="9.75">
      <c r="A123" s="10" t="s">
        <v>12</v>
      </c>
      <c r="B123" s="38">
        <f aca="true" t="shared" si="57" ref="B123:D124">B72+B30</f>
        <v>43</v>
      </c>
      <c r="C123" s="38">
        <f t="shared" si="57"/>
        <v>597</v>
      </c>
      <c r="D123" s="39">
        <f t="shared" si="57"/>
        <v>640</v>
      </c>
      <c r="E123" s="38">
        <v>56</v>
      </c>
      <c r="F123" s="38">
        <v>514</v>
      </c>
      <c r="G123" s="39">
        <v>570</v>
      </c>
      <c r="H123" s="38">
        <v>93</v>
      </c>
      <c r="I123" s="38">
        <v>541</v>
      </c>
      <c r="J123" s="39">
        <v>634</v>
      </c>
      <c r="K123" s="38">
        <f aca="true" t="shared" si="58" ref="K123:M124">K72+K30</f>
        <v>102</v>
      </c>
      <c r="L123" s="38">
        <f t="shared" si="58"/>
        <v>555</v>
      </c>
      <c r="M123" s="39">
        <f t="shared" si="58"/>
        <v>657</v>
      </c>
      <c r="N123" s="38">
        <f aca="true" t="shared" si="59" ref="N123:P124">N72+N30</f>
        <v>27</v>
      </c>
      <c r="O123" s="38">
        <f t="shared" si="59"/>
        <v>556</v>
      </c>
      <c r="P123" s="39">
        <f t="shared" si="59"/>
        <v>583</v>
      </c>
      <c r="Q123" s="38">
        <f aca="true" t="shared" si="60" ref="Q123:S124">Q72+Q30</f>
        <v>80</v>
      </c>
      <c r="R123" s="38">
        <f t="shared" si="60"/>
        <v>517</v>
      </c>
      <c r="S123" s="39">
        <f t="shared" si="60"/>
        <v>597</v>
      </c>
      <c r="T123" s="38">
        <f>T72+T30</f>
        <v>57</v>
      </c>
      <c r="U123" s="38">
        <f>U72+U30</f>
        <v>495</v>
      </c>
      <c r="V123" s="39">
        <f>V72+V30</f>
        <v>552</v>
      </c>
    </row>
    <row r="124" spans="1:22" ht="12.75">
      <c r="A124" s="11" t="s">
        <v>13</v>
      </c>
      <c r="B124" s="40">
        <f t="shared" si="57"/>
        <v>7058</v>
      </c>
      <c r="C124" s="40">
        <f t="shared" si="57"/>
        <v>1380</v>
      </c>
      <c r="D124" s="42">
        <f t="shared" si="57"/>
        <v>8438</v>
      </c>
      <c r="E124" s="40">
        <v>7053</v>
      </c>
      <c r="F124" s="40">
        <v>1296</v>
      </c>
      <c r="G124" s="42">
        <v>8349</v>
      </c>
      <c r="H124" s="40">
        <v>7127</v>
      </c>
      <c r="I124" s="40">
        <v>1431</v>
      </c>
      <c r="J124" s="42">
        <v>8558</v>
      </c>
      <c r="K124" s="40">
        <f t="shared" si="58"/>
        <v>7396</v>
      </c>
      <c r="L124" s="40">
        <f t="shared" si="58"/>
        <v>1513</v>
      </c>
      <c r="M124" s="42">
        <f t="shared" si="58"/>
        <v>8909</v>
      </c>
      <c r="N124" s="40">
        <f t="shared" si="59"/>
        <v>7658</v>
      </c>
      <c r="O124" s="40">
        <f t="shared" si="59"/>
        <v>1543</v>
      </c>
      <c r="P124" s="42">
        <f t="shared" si="59"/>
        <v>9201</v>
      </c>
      <c r="Q124" s="40">
        <f t="shared" si="60"/>
        <v>8094</v>
      </c>
      <c r="R124" s="40">
        <f t="shared" si="60"/>
        <v>1543</v>
      </c>
      <c r="S124" s="42">
        <f t="shared" si="60"/>
        <v>9637</v>
      </c>
      <c r="T124" s="40">
        <f>T73+T31</f>
        <v>8330</v>
      </c>
      <c r="U124" s="40">
        <f>U73+U31</f>
        <v>1537</v>
      </c>
      <c r="V124" s="42">
        <f>V73+V31</f>
        <v>9867</v>
      </c>
    </row>
    <row r="125" spans="1:9" ht="18.75" customHeight="1">
      <c r="A125" s="20"/>
      <c r="F125" s="29"/>
      <c r="I125" s="29"/>
    </row>
    <row r="126" spans="1:22" ht="15">
      <c r="A126" s="17"/>
      <c r="B126" s="28" t="s">
        <v>23</v>
      </c>
      <c r="C126" s="5"/>
      <c r="D126" s="6"/>
      <c r="E126" s="43" t="s">
        <v>29</v>
      </c>
      <c r="F126" s="5"/>
      <c r="G126" s="6"/>
      <c r="H126" s="43" t="s">
        <v>34</v>
      </c>
      <c r="I126" s="5"/>
      <c r="J126" s="6"/>
      <c r="K126" s="43" t="s">
        <v>37</v>
      </c>
      <c r="L126" s="5"/>
      <c r="M126" s="6"/>
      <c r="N126" s="43" t="s">
        <v>41</v>
      </c>
      <c r="O126" s="5"/>
      <c r="P126" s="6"/>
      <c r="Q126" s="43" t="s">
        <v>44</v>
      </c>
      <c r="R126" s="5"/>
      <c r="S126" s="6"/>
      <c r="T126" s="43" t="s">
        <v>48</v>
      </c>
      <c r="U126" s="5"/>
      <c r="V126" s="6"/>
    </row>
    <row r="127" spans="1:22" ht="15.75" thickBot="1">
      <c r="A127" s="9" t="s">
        <v>24</v>
      </c>
      <c r="B127" s="7" t="s">
        <v>1</v>
      </c>
      <c r="C127" s="7" t="s">
        <v>2</v>
      </c>
      <c r="D127" s="8" t="s">
        <v>3</v>
      </c>
      <c r="E127" s="7" t="s">
        <v>1</v>
      </c>
      <c r="F127" s="7" t="s">
        <v>2</v>
      </c>
      <c r="G127" s="8" t="s">
        <v>3</v>
      </c>
      <c r="H127" s="7" t="s">
        <v>1</v>
      </c>
      <c r="I127" s="7" t="s">
        <v>2</v>
      </c>
      <c r="J127" s="8" t="s">
        <v>3</v>
      </c>
      <c r="K127" s="7" t="s">
        <v>1</v>
      </c>
      <c r="L127" s="7" t="s">
        <v>2</v>
      </c>
      <c r="M127" s="8" t="s">
        <v>3</v>
      </c>
      <c r="N127" s="7" t="s">
        <v>1</v>
      </c>
      <c r="O127" s="7" t="s">
        <v>2</v>
      </c>
      <c r="P127" s="8" t="s">
        <v>3</v>
      </c>
      <c r="Q127" s="7" t="s">
        <v>1</v>
      </c>
      <c r="R127" s="7" t="s">
        <v>2</v>
      </c>
      <c r="S127" s="8" t="s">
        <v>3</v>
      </c>
      <c r="T127" s="7" t="s">
        <v>1</v>
      </c>
      <c r="U127" s="7" t="s">
        <v>2</v>
      </c>
      <c r="V127" s="8" t="s">
        <v>3</v>
      </c>
    </row>
    <row r="128" spans="1:22" ht="10.5" thickTop="1">
      <c r="A128" s="18"/>
      <c r="B128" s="15"/>
      <c r="C128" s="15"/>
      <c r="D128" s="19"/>
      <c r="E128" s="15"/>
      <c r="F128" s="15"/>
      <c r="G128" s="19"/>
      <c r="H128" s="15"/>
      <c r="I128" s="15"/>
      <c r="J128" s="19"/>
      <c r="K128" s="15"/>
      <c r="L128" s="15"/>
      <c r="M128" s="19"/>
      <c r="N128" s="15"/>
      <c r="O128" s="15"/>
      <c r="P128" s="19"/>
      <c r="Q128" s="15"/>
      <c r="R128" s="15"/>
      <c r="S128" s="19"/>
      <c r="T128" s="15"/>
      <c r="U128" s="15"/>
      <c r="V128" s="19"/>
    </row>
    <row r="129" spans="1:22" ht="9.75">
      <c r="A129" s="12" t="s">
        <v>16</v>
      </c>
      <c r="B129" s="32">
        <f aca="true" t="shared" si="61" ref="B129:D131">B78</f>
        <v>740</v>
      </c>
      <c r="C129" s="32">
        <f t="shared" si="61"/>
        <v>164</v>
      </c>
      <c r="D129" s="33">
        <f t="shared" si="61"/>
        <v>904</v>
      </c>
      <c r="E129" s="32">
        <v>506</v>
      </c>
      <c r="F129" s="32">
        <v>143</v>
      </c>
      <c r="G129" s="33">
        <v>649</v>
      </c>
      <c r="H129" s="32">
        <v>462</v>
      </c>
      <c r="I129" s="32">
        <v>160</v>
      </c>
      <c r="J129" s="33">
        <f>H129+I129</f>
        <v>622</v>
      </c>
      <c r="K129" s="32">
        <f aca="true" t="shared" si="62" ref="K129:M131">K78</f>
        <v>446</v>
      </c>
      <c r="L129" s="32">
        <f t="shared" si="62"/>
        <v>180</v>
      </c>
      <c r="M129" s="33">
        <f t="shared" si="62"/>
        <v>626</v>
      </c>
      <c r="N129" s="32">
        <f aca="true" t="shared" si="63" ref="N129:P131">N78</f>
        <v>509</v>
      </c>
      <c r="O129" s="32">
        <f t="shared" si="63"/>
        <v>211</v>
      </c>
      <c r="P129" s="33">
        <f t="shared" si="63"/>
        <v>720</v>
      </c>
      <c r="Q129" s="32">
        <f>Q78</f>
        <v>561</v>
      </c>
      <c r="R129" s="32">
        <f>R78</f>
        <v>226</v>
      </c>
      <c r="S129" s="33">
        <f>S78</f>
        <v>787</v>
      </c>
      <c r="T129" s="32"/>
      <c r="U129" s="32"/>
      <c r="V129" s="33"/>
    </row>
    <row r="130" spans="1:22" ht="9.75">
      <c r="A130" s="10" t="s">
        <v>20</v>
      </c>
      <c r="B130" s="32">
        <f t="shared" si="61"/>
        <v>0</v>
      </c>
      <c r="C130" s="32">
        <f t="shared" si="61"/>
        <v>113</v>
      </c>
      <c r="D130" s="33">
        <f t="shared" si="61"/>
        <v>113</v>
      </c>
      <c r="E130" s="32">
        <v>0</v>
      </c>
      <c r="F130" s="32">
        <v>106</v>
      </c>
      <c r="G130" s="33">
        <v>106</v>
      </c>
      <c r="H130" s="32">
        <v>0</v>
      </c>
      <c r="I130" s="32">
        <v>91</v>
      </c>
      <c r="J130" s="33">
        <v>91</v>
      </c>
      <c r="K130" s="32">
        <f t="shared" si="62"/>
        <v>0</v>
      </c>
      <c r="L130" s="32">
        <f t="shared" si="62"/>
        <v>97</v>
      </c>
      <c r="M130" s="33">
        <f t="shared" si="62"/>
        <v>97</v>
      </c>
      <c r="N130" s="32">
        <f t="shared" si="63"/>
        <v>0</v>
      </c>
      <c r="O130" s="32">
        <f t="shared" si="63"/>
        <v>103</v>
      </c>
      <c r="P130" s="33">
        <f t="shared" si="63"/>
        <v>103</v>
      </c>
      <c r="Q130" s="32">
        <f>Q79</f>
        <v>0</v>
      </c>
      <c r="R130" s="32">
        <f>R79</f>
        <v>88</v>
      </c>
      <c r="S130" s="33">
        <f>S79</f>
        <v>88</v>
      </c>
      <c r="T130" s="32">
        <f>T79</f>
        <v>0</v>
      </c>
      <c r="U130" s="32"/>
      <c r="V130" s="33"/>
    </row>
    <row r="131" spans="1:22" ht="12.75">
      <c r="A131" s="11" t="s">
        <v>13</v>
      </c>
      <c r="B131" s="34">
        <f t="shared" si="61"/>
        <v>740</v>
      </c>
      <c r="C131" s="34">
        <f t="shared" si="61"/>
        <v>277</v>
      </c>
      <c r="D131" s="35">
        <f t="shared" si="61"/>
        <v>1017</v>
      </c>
      <c r="E131" s="34">
        <v>506</v>
      </c>
      <c r="F131" s="34">
        <v>249</v>
      </c>
      <c r="G131" s="35">
        <v>755</v>
      </c>
      <c r="H131" s="34">
        <v>462</v>
      </c>
      <c r="I131" s="34">
        <f>I129+I130</f>
        <v>251</v>
      </c>
      <c r="J131" s="35">
        <f>J129+J130</f>
        <v>713</v>
      </c>
      <c r="K131" s="34">
        <f t="shared" si="62"/>
        <v>446</v>
      </c>
      <c r="L131" s="34">
        <f t="shared" si="62"/>
        <v>277</v>
      </c>
      <c r="M131" s="35">
        <f t="shared" si="62"/>
        <v>723</v>
      </c>
      <c r="N131" s="34">
        <f t="shared" si="63"/>
        <v>509</v>
      </c>
      <c r="O131" s="34">
        <f t="shared" si="63"/>
        <v>314</v>
      </c>
      <c r="P131" s="35">
        <f t="shared" si="63"/>
        <v>823</v>
      </c>
      <c r="Q131" s="34">
        <f>Q80</f>
        <v>561</v>
      </c>
      <c r="R131" s="34">
        <f>R80</f>
        <v>314</v>
      </c>
      <c r="S131" s="35">
        <f>S80</f>
        <v>875</v>
      </c>
      <c r="T131" s="34">
        <f>T80</f>
        <v>0</v>
      </c>
      <c r="U131" s="34">
        <f>U80</f>
        <v>0</v>
      </c>
      <c r="V131" s="35">
        <f>V80</f>
        <v>0</v>
      </c>
    </row>
    <row r="132" spans="1:9" ht="12.75">
      <c r="A132" s="27"/>
      <c r="I132" s="29"/>
    </row>
    <row r="133" spans="1:256" ht="59.25" customHeight="1">
      <c r="A133" s="52" t="s">
        <v>47</v>
      </c>
      <c r="B133" s="52"/>
      <c r="C133" s="52"/>
      <c r="D133" s="52"/>
      <c r="E133" s="53"/>
      <c r="F133" s="53"/>
      <c r="G133" s="53"/>
      <c r="H133" s="53"/>
      <c r="I133" s="53"/>
      <c r="J133" s="53"/>
      <c r="K133" s="53"/>
      <c r="L133" s="53"/>
      <c r="M133" s="53"/>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c r="HN133" s="30"/>
      <c r="HO133" s="30"/>
      <c r="HP133" s="30"/>
      <c r="HQ133" s="30"/>
      <c r="HR133" s="30"/>
      <c r="HS133" s="30"/>
      <c r="HT133" s="30"/>
      <c r="HU133" s="30"/>
      <c r="HV133" s="30"/>
      <c r="HW133" s="30"/>
      <c r="HX133" s="30"/>
      <c r="HY133" s="30"/>
      <c r="HZ133" s="30"/>
      <c r="IA133" s="30"/>
      <c r="IB133" s="30"/>
      <c r="IC133" s="30"/>
      <c r="ID133" s="30"/>
      <c r="IE133" s="30"/>
      <c r="IF133" s="30"/>
      <c r="IG133" s="30"/>
      <c r="IH133" s="30"/>
      <c r="II133" s="30"/>
      <c r="IJ133" s="30"/>
      <c r="IK133" s="30"/>
      <c r="IL133" s="30"/>
      <c r="IM133" s="30"/>
      <c r="IN133" s="30"/>
      <c r="IO133" s="30"/>
      <c r="IP133" s="30"/>
      <c r="IQ133" s="30"/>
      <c r="IR133" s="30"/>
      <c r="IS133" s="30"/>
      <c r="IT133" s="30"/>
      <c r="IU133" s="30"/>
      <c r="IV133" s="30"/>
    </row>
    <row r="134" spans="1:13" ht="3" customHeight="1">
      <c r="A134" s="54"/>
      <c r="B134" s="54"/>
      <c r="C134" s="54"/>
      <c r="D134" s="54"/>
      <c r="E134" s="53"/>
      <c r="F134" s="53"/>
      <c r="G134" s="53"/>
      <c r="H134" s="53"/>
      <c r="I134" s="53"/>
      <c r="J134" s="53"/>
      <c r="K134" s="53"/>
      <c r="L134" s="53"/>
      <c r="M134" s="53"/>
    </row>
    <row r="135" spans="1:13" ht="60.75" customHeight="1">
      <c r="A135" s="54" t="s">
        <v>38</v>
      </c>
      <c r="B135" s="54"/>
      <c r="C135" s="54"/>
      <c r="D135" s="54"/>
      <c r="E135" s="53"/>
      <c r="F135" s="53"/>
      <c r="G135" s="53"/>
      <c r="H135" s="53"/>
      <c r="I135" s="53"/>
      <c r="J135" s="53"/>
      <c r="K135" s="53"/>
      <c r="L135" s="53"/>
      <c r="M135" s="53"/>
    </row>
    <row r="155" ht="9.75">
      <c r="A155" s="2"/>
    </row>
    <row r="156" ht="9.75">
      <c r="A156" s="2"/>
    </row>
    <row r="164" ht="9.75">
      <c r="A164" s="2"/>
    </row>
    <row r="165" ht="9.75">
      <c r="A165" s="2"/>
    </row>
    <row r="171" ht="9.75">
      <c r="A171" s="2"/>
    </row>
    <row r="172" ht="9.75">
      <c r="A172" s="2"/>
    </row>
    <row r="176" ht="9.75">
      <c r="A176" s="2"/>
    </row>
    <row r="177" ht="9.75">
      <c r="A177" s="2"/>
    </row>
    <row r="182" ht="9.75">
      <c r="A182" s="2"/>
    </row>
    <row r="183" ht="9.75">
      <c r="A183" s="2"/>
    </row>
    <row r="184" ht="9.75">
      <c r="A184" s="2"/>
    </row>
    <row r="185" ht="9.75">
      <c r="A185" s="2"/>
    </row>
    <row r="186" ht="9.75">
      <c r="A186" s="2"/>
    </row>
    <row r="193" ht="9.75">
      <c r="A193" s="2"/>
    </row>
    <row r="194" ht="9.75">
      <c r="A194" s="2"/>
    </row>
    <row r="195" ht="9.75">
      <c r="A195" s="2"/>
    </row>
    <row r="196" ht="9.75">
      <c r="A196" s="2"/>
    </row>
    <row r="198" ht="9.75">
      <c r="A198" s="2"/>
    </row>
    <row r="199" ht="9.75">
      <c r="A199" s="2"/>
    </row>
    <row r="200" ht="9.75">
      <c r="A200" s="2"/>
    </row>
    <row r="201" ht="9.75">
      <c r="A201" s="2"/>
    </row>
    <row r="202" ht="9.75">
      <c r="A202" s="2"/>
    </row>
    <row r="203" ht="9.75">
      <c r="A203" s="2"/>
    </row>
  </sheetData>
  <mergeCells count="4">
    <mergeCell ref="A34:D34"/>
    <mergeCell ref="A133:M133"/>
    <mergeCell ref="A134:M134"/>
    <mergeCell ref="A135:M135"/>
  </mergeCells>
  <printOptions/>
  <pageMargins left="0.51" right="0.5" top="0.79" bottom="0.333" header="0.33" footer="0.47"/>
  <pageSetup firstPageNumber="6" useFirstPageNumber="1" horizontalDpi="600" verticalDpi="600" orientation="portrait" scale="96" r:id="rId1"/>
  <rowBreaks count="2" manualBreakCount="2">
    <brk id="34" max="255" man="1"/>
    <brk id="85" max="255" man="1"/>
  </rowBreaks>
  <ignoredErrors>
    <ignoredError sqref="L9 K98:M98 K117:M117 P117 M54 M73" formula="1"/>
    <ignoredError sqref="S15 S11:S12 S7:S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5yr Comparison of Student Enrollment</dc:title>
  <dc:subject/>
  <dc:creator>University of Rochester</dc:creator>
  <cp:keywords/>
  <dc:description/>
  <cp:lastModifiedBy>kbalonek</cp:lastModifiedBy>
  <cp:lastPrinted>2010-06-25T19:26:22Z</cp:lastPrinted>
  <dcterms:created xsi:type="dcterms:W3CDTF">1998-04-22T15:37:46Z</dcterms:created>
  <dcterms:modified xsi:type="dcterms:W3CDTF">2010-06-25T19:27:37Z</dcterms:modified>
  <cp:category/>
  <cp:version/>
  <cp:contentType/>
  <cp:contentStatus/>
</cp:coreProperties>
</file>