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3788" windowHeight="4716" tabRatio="599" activeTab="0"/>
  </bookViews>
  <sheets>
    <sheet name="fall" sheetId="1" r:id="rId1"/>
  </sheets>
  <definedNames>
    <definedName name="page1">'fall'!$A$2:$L$68</definedName>
    <definedName name="page2">'fall'!$A$70:$L$102</definedName>
    <definedName name="page3">'fall'!$A$104:$L$186</definedName>
    <definedName name="_xlnm.Print_Area" localSheetId="0">'fall'!$A$1:$L$196</definedName>
    <definedName name="_xlnm.Print_Titles" localSheetId="0">'fall'!$1:$4</definedName>
  </definedNames>
  <calcPr fullCalcOnLoad="1"/>
</workbook>
</file>

<file path=xl/comments1.xml><?xml version="1.0" encoding="utf-8"?>
<comments xmlns="http://schemas.openxmlformats.org/spreadsheetml/2006/main">
  <authors>
    <author>SAH</author>
  </authors>
  <commentList>
    <comment ref="B81" authorId="0">
      <text>
        <r>
          <rPr>
            <b/>
            <sz val="8"/>
            <rFont val="Tahoma"/>
            <family val="0"/>
          </rPr>
          <t>SAH:</t>
        </r>
        <r>
          <rPr>
            <sz val="8"/>
            <rFont val="Tahoma"/>
            <family val="0"/>
          </rPr>
          <t xml:space="preserve">
Warner hiding
</t>
        </r>
      </text>
    </comment>
  </commentList>
</comments>
</file>

<file path=xl/sharedStrings.xml><?xml version="1.0" encoding="utf-8"?>
<sst xmlns="http://schemas.openxmlformats.org/spreadsheetml/2006/main" count="284" uniqueCount="163">
  <si>
    <t>Distribution of Undergraduate Courses by Section Size</t>
  </si>
  <si>
    <t>Arts &amp; Sciences</t>
  </si>
  <si>
    <t>#</t>
  </si>
  <si>
    <t>Avg.</t>
  </si>
  <si>
    <t>Sect.</t>
  </si>
  <si>
    <t>Size</t>
  </si>
  <si>
    <t>African-American Studies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</si>
  <si>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</si>
  <si>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</si>
  <si>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</si>
  <si>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</si>
  <si>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</si>
  <si>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</si>
  <si>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</si>
  <si>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</si>
  <si>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</si>
  <si>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</si>
  <si>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</si>
  <si>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</si>
  <si>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</si>
  <si>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</si>
  <si>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</si>
  <si>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</si>
  <si>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</si>
  <si>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</si>
  <si>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</si>
  <si>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American Sign Language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</si>
  <si>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</si>
  <si>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</si>
  <si>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</si>
  <si>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</si>
  <si>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</si>
  <si>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</si>
  <si>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</si>
  <si>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</si>
  <si>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</si>
  <si>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</si>
  <si>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</si>
  <si>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</si>
  <si>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</si>
  <si>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</si>
  <si>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</si>
  <si>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</si>
  <si>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</si>
  <si>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</si>
  <si>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</si>
  <si>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</si>
  <si>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</si>
  <si>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</si>
  <si>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</si>
  <si>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</si>
  <si>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</si>
  <si>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Sociology</t>
  </si>
  <si>
    <t>Statistics</t>
  </si>
  <si>
    <t>The College: Arts &amp; Sciences</t>
  </si>
  <si>
    <t>Women's Studies</t>
  </si>
  <si>
    <t>TOTAL</t>
  </si>
  <si>
    <t>School of Engineering and</t>
  </si>
  <si>
    <t>Applied Sciences</t>
  </si>
  <si>
    <t>Chemical Engineering</t>
  </si>
  <si>
    <t>Mechanical Engineering</t>
  </si>
  <si>
    <t>Optics</t>
  </si>
  <si>
    <t>Warner Grad. School of</t>
  </si>
  <si>
    <t>Ed. &amp; Human Dev.</t>
  </si>
  <si>
    <t>Education</t>
  </si>
  <si>
    <t>Higher Education</t>
  </si>
  <si>
    <t>Simon Graduate School of</t>
  </si>
  <si>
    <t>Business Administration</t>
  </si>
  <si>
    <t>Accounting</t>
  </si>
  <si>
    <t>Business Law</t>
  </si>
  <si>
    <t>Finance</t>
  </si>
  <si>
    <t>General Business Admin</t>
  </si>
  <si>
    <t>Marketing</t>
  </si>
  <si>
    <t>Operations Management</t>
  </si>
  <si>
    <t>Eastman School of Music</t>
  </si>
  <si>
    <t>Composition</t>
  </si>
  <si>
    <t>Conducting</t>
  </si>
  <si>
    <t>Eastman Initiatives Curriculum</t>
  </si>
  <si>
    <t>Ensembles</t>
  </si>
  <si>
    <t>Humanities</t>
  </si>
  <si>
    <t>Jazz Studies &amp; Contemp Media</t>
  </si>
  <si>
    <t>Music Education</t>
  </si>
  <si>
    <t>Music History</t>
  </si>
  <si>
    <t>Opera</t>
  </si>
  <si>
    <t>Theory</t>
  </si>
  <si>
    <t>SUBTOTAL</t>
  </si>
  <si>
    <t>Applied Music</t>
  </si>
  <si>
    <t>School of Medicine</t>
  </si>
  <si>
    <t>and Dentistry</t>
  </si>
  <si>
    <t>Microbiology</t>
  </si>
  <si>
    <t>School of Nursing</t>
  </si>
  <si>
    <t>1-9</t>
  </si>
  <si>
    <t>10-19</t>
  </si>
  <si>
    <t>20-</t>
  </si>
  <si>
    <t>29</t>
  </si>
  <si>
    <t>30-</t>
  </si>
  <si>
    <t>39</t>
  </si>
  <si>
    <t>40-</t>
  </si>
  <si>
    <t>49</t>
  </si>
  <si>
    <t>50-</t>
  </si>
  <si>
    <t>99</t>
  </si>
  <si>
    <t>100-</t>
  </si>
  <si>
    <t>199</t>
  </si>
  <si>
    <t>200+</t>
  </si>
  <si>
    <t>Religion &amp; Classics - Sanskrit</t>
  </si>
  <si>
    <t>Biomedical Engineering</t>
  </si>
  <si>
    <t>Accompanying</t>
  </si>
  <si>
    <t>Pedagogy</t>
  </si>
  <si>
    <t>Japanese Sign Language</t>
  </si>
  <si>
    <t>Electrical &amp; Computer Engineering</t>
  </si>
  <si>
    <t>Arts Leadership Curriculum</t>
  </si>
  <si>
    <t>Film &amp; Media Studies</t>
  </si>
  <si>
    <t>Bassoon</t>
  </si>
  <si>
    <t>Chamber Music</t>
  </si>
  <si>
    <t>Clarinet</t>
  </si>
  <si>
    <t>Double Bass</t>
  </si>
  <si>
    <t>Euphonium</t>
  </si>
  <si>
    <t>Flute</t>
  </si>
  <si>
    <t>Guitar</t>
  </si>
  <si>
    <t xml:space="preserve">Harp  </t>
  </si>
  <si>
    <t>Harpsichord</t>
  </si>
  <si>
    <t>Horn</t>
  </si>
  <si>
    <t>Jazz Lessons</t>
  </si>
  <si>
    <t>Keyboard</t>
  </si>
  <si>
    <t>Oboe</t>
  </si>
  <si>
    <t>Organ</t>
  </si>
  <si>
    <t>Percussion</t>
  </si>
  <si>
    <t xml:space="preserve">Piano   </t>
  </si>
  <si>
    <t>Piano Class</t>
  </si>
  <si>
    <t>Piccolo</t>
  </si>
  <si>
    <t>Saxophone</t>
  </si>
  <si>
    <t>Strings</t>
  </si>
  <si>
    <t>Trombone</t>
  </si>
  <si>
    <t>Trumpet</t>
  </si>
  <si>
    <t>Tuba</t>
  </si>
  <si>
    <t>Viola</t>
  </si>
  <si>
    <t>Violin</t>
  </si>
  <si>
    <t>Voice</t>
  </si>
  <si>
    <t>Nursing</t>
  </si>
  <si>
    <t>Nursing/Community Center</t>
  </si>
  <si>
    <t>Violoncello</t>
  </si>
  <si>
    <t>Anthropology and Religion</t>
  </si>
  <si>
    <t>Russian Studies</t>
  </si>
  <si>
    <t>Religion &amp; Classics - Yiddish</t>
  </si>
  <si>
    <t>Guitar Class</t>
  </si>
  <si>
    <t>UNIVERSITY OF ROCHESTER</t>
  </si>
  <si>
    <t>Engineering and Applied Science</t>
  </si>
  <si>
    <t>Ethnomusicology</t>
  </si>
  <si>
    <t>Computers &amp; Information Systems</t>
  </si>
  <si>
    <t>Lute</t>
  </si>
  <si>
    <t>English as a Second Language</t>
  </si>
  <si>
    <t>Art History</t>
  </si>
  <si>
    <t>Freshman Writing Seminar</t>
  </si>
  <si>
    <t xml:space="preserve">Notes:  </t>
  </si>
  <si>
    <t xml:space="preserve">Registrar's Student Section Extract includes all registrants who have not withdrawn as of the fourth week of classes; includes auditors; excludes labs and independent study. 
All cross-listed registrations are listed in the parent course. </t>
  </si>
  <si>
    <t>Entrepreneurship</t>
  </si>
  <si>
    <t>Film Studies</t>
  </si>
  <si>
    <t>Writing Program</t>
  </si>
  <si>
    <t>Sacred Music</t>
  </si>
  <si>
    <t>Fall 2009</t>
  </si>
  <si>
    <t>International Relations</t>
  </si>
  <si>
    <t>Public Health</t>
  </si>
  <si>
    <t>Source:  Student Information Files (ISIS), Institutional Research Report uat.proj09.fbk.n(sectsize) 11/2/09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</si>
</sst>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sz val="9"/>
      <name val="Courier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8"/>
      <name val="Courier"/>
      <family val="0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b/>
      <sz val="14"/>
      <color indexed="13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Courier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1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4" fillId="0" borderId="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Border="1" applyAlignment="1" applyProtection="1">
      <alignment vertical="center"/>
      <protection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1" fontId="8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" fontId="8" fillId="2" borderId="0" xfId="0" applyNumberFormat="1" applyFont="1" applyFill="1" applyBorder="1" applyAlignment="1" quotePrefix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right"/>
    </xf>
    <xf numFmtId="1" fontId="8" fillId="4" borderId="9" xfId="0" applyNumberFormat="1" applyFont="1" applyFill="1" applyBorder="1" applyAlignment="1">
      <alignment/>
    </xf>
    <xf numFmtId="1" fontId="8" fillId="4" borderId="9" xfId="0" applyNumberFormat="1" applyFont="1" applyFill="1" applyBorder="1" applyAlignment="1" quotePrefix="1">
      <alignment horizontal="right"/>
    </xf>
    <xf numFmtId="1" fontId="8" fillId="4" borderId="10" xfId="0" applyNumberFormat="1" applyFont="1" applyFill="1" applyBorder="1" applyAlignment="1">
      <alignment/>
    </xf>
    <xf numFmtId="1" fontId="8" fillId="4" borderId="5" xfId="0" applyNumberFormat="1" applyFont="1" applyFill="1" applyBorder="1" applyAlignment="1" quotePrefix="1">
      <alignment horizontal="right"/>
    </xf>
    <xf numFmtId="1" fontId="8" fillId="4" borderId="11" xfId="0" applyNumberFormat="1" applyFont="1" applyFill="1" applyBorder="1" applyAlignment="1" quotePrefix="1">
      <alignment horizontal="right"/>
    </xf>
    <xf numFmtId="0" fontId="6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horizontal="left" vertical="center"/>
    </xf>
    <xf numFmtId="0" fontId="8" fillId="6" borderId="4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6" fillId="6" borderId="6" xfId="0" applyNumberFormat="1" applyFont="1" applyFill="1" applyBorder="1" applyAlignment="1">
      <alignment vertical="center"/>
    </xf>
    <xf numFmtId="1" fontId="6" fillId="6" borderId="12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left" wrapText="1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5" borderId="3" xfId="0" applyNumberFormat="1" applyFont="1" applyFill="1" applyBorder="1" applyAlignment="1">
      <alignment vertical="center"/>
    </xf>
    <xf numFmtId="41" fontId="6" fillId="5" borderId="0" xfId="0" applyNumberFormat="1" applyFon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vertical="center"/>
    </xf>
    <xf numFmtId="41" fontId="6" fillId="6" borderId="4" xfId="0" applyNumberFormat="1" applyFont="1" applyFill="1" applyBorder="1" applyAlignment="1">
      <alignment vertical="center"/>
    </xf>
    <xf numFmtId="41" fontId="6" fillId="6" borderId="6" xfId="0" applyNumberFormat="1" applyFont="1" applyFill="1" applyBorder="1" applyAlignment="1" applyProtection="1">
      <alignment vertical="center"/>
      <protection/>
    </xf>
    <xf numFmtId="41" fontId="6" fillId="6" borderId="6" xfId="0" applyNumberFormat="1" applyFont="1" applyFill="1" applyBorder="1" applyAlignment="1">
      <alignment vertical="center"/>
    </xf>
    <xf numFmtId="41" fontId="6" fillId="6" borderId="12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5" borderId="2" xfId="0" applyNumberFormat="1" applyFont="1" applyFill="1" applyBorder="1" applyAlignment="1" applyProtection="1">
      <alignment vertical="center"/>
      <protection/>
    </xf>
    <xf numFmtId="41" fontId="6" fillId="5" borderId="0" xfId="0" applyNumberFormat="1" applyFont="1" applyFill="1" applyBorder="1" applyAlignment="1" applyProtection="1">
      <alignment vertical="center"/>
      <protection/>
    </xf>
    <xf numFmtId="41" fontId="6" fillId="0" borderId="9" xfId="0" applyNumberFormat="1" applyFont="1" applyBorder="1" applyAlignment="1" applyProtection="1">
      <alignment vertical="center"/>
      <protection/>
    </xf>
    <xf numFmtId="41" fontId="6" fillId="0" borderId="4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0" xfId="0" applyNumberFormat="1" applyFont="1" applyBorder="1" applyAlignment="1" applyProtection="1">
      <alignment vertical="center"/>
      <protection/>
    </xf>
    <xf numFmtId="41" fontId="6" fillId="0" borderId="7" xfId="0" applyNumberFormat="1" applyFont="1" applyBorder="1" applyAlignment="1" applyProtection="1">
      <alignment vertical="center"/>
      <protection/>
    </xf>
    <xf numFmtId="41" fontId="6" fillId="2" borderId="0" xfId="0" applyNumberFormat="1" applyFont="1" applyFill="1" applyBorder="1" applyAlignment="1" quotePrefix="1">
      <alignment horizontal="right"/>
    </xf>
    <xf numFmtId="41" fontId="6" fillId="2" borderId="7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vertical="center"/>
    </xf>
    <xf numFmtId="41" fontId="6" fillId="4" borderId="3" xfId="0" applyNumberFormat="1" applyFont="1" applyFill="1" applyBorder="1" applyAlignment="1">
      <alignment vertical="center"/>
    </xf>
    <xf numFmtId="41" fontId="6" fillId="4" borderId="0" xfId="0" applyNumberFormat="1" applyFont="1" applyFill="1" applyBorder="1" applyAlignment="1" applyProtection="1">
      <alignment vertical="center"/>
      <protection/>
    </xf>
    <xf numFmtId="41" fontId="6" fillId="4" borderId="0" xfId="0" applyNumberFormat="1" applyFont="1" applyFill="1" applyBorder="1" applyAlignment="1">
      <alignment vertical="center"/>
    </xf>
    <xf numFmtId="41" fontId="6" fillId="4" borderId="7" xfId="0" applyNumberFormat="1" applyFont="1" applyFill="1" applyBorder="1" applyAlignment="1">
      <alignment vertical="center"/>
    </xf>
    <xf numFmtId="41" fontId="6" fillId="4" borderId="7" xfId="0" applyNumberFormat="1" applyFont="1" applyFill="1" applyBorder="1" applyAlignment="1" applyProtection="1">
      <alignment vertical="center"/>
      <protection/>
    </xf>
    <xf numFmtId="0" fontId="6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 applyProtection="1">
      <alignment vertical="center"/>
      <protection/>
    </xf>
    <xf numFmtId="0" fontId="6" fillId="4" borderId="2" xfId="0" applyFont="1" applyFill="1" applyBorder="1" applyAlignment="1">
      <alignment vertical="center"/>
    </xf>
    <xf numFmtId="41" fontId="6" fillId="4" borderId="2" xfId="0" applyNumberFormat="1" applyFont="1" applyFill="1" applyBorder="1" applyAlignment="1">
      <alignment vertical="center"/>
    </xf>
    <xf numFmtId="41" fontId="6" fillId="4" borderId="14" xfId="0" applyNumberFormat="1" applyFont="1" applyFill="1" applyBorder="1" applyAlignment="1" applyProtection="1">
      <alignment vertical="center"/>
      <protection/>
    </xf>
    <xf numFmtId="41" fontId="6" fillId="4" borderId="14" xfId="0" applyNumberFormat="1" applyFont="1" applyFill="1" applyBorder="1" applyAlignment="1">
      <alignment vertical="center"/>
    </xf>
    <xf numFmtId="41" fontId="6" fillId="4" borderId="15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17" fillId="7" borderId="0" xfId="0" applyFont="1" applyFill="1" applyAlignment="1">
      <alignment vertical="center"/>
    </xf>
    <xf numFmtId="0" fontId="18" fillId="7" borderId="0" xfId="0" applyFont="1" applyFill="1" applyBorder="1" applyAlignment="1">
      <alignment vertical="center"/>
    </xf>
    <xf numFmtId="1" fontId="18" fillId="7" borderId="0" xfId="0" applyNumberFormat="1" applyFont="1" applyFill="1" applyBorder="1" applyAlignment="1">
      <alignment vertical="center"/>
    </xf>
    <xf numFmtId="1" fontId="18" fillId="7" borderId="0" xfId="0" applyNumberFormat="1" applyFont="1" applyFill="1" applyAlignment="1">
      <alignment vertical="center"/>
    </xf>
    <xf numFmtId="0" fontId="19" fillId="7" borderId="0" xfId="0" applyFont="1" applyFill="1" applyBorder="1" applyAlignment="1">
      <alignment horizontal="left" vertical="center"/>
    </xf>
    <xf numFmtId="41" fontId="6" fillId="4" borderId="15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5" borderId="7" xfId="0" applyNumberFormat="1" applyFont="1" applyFill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" fontId="8" fillId="2" borderId="16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8" fillId="3" borderId="10" xfId="0" applyNumberFormat="1" applyFont="1" applyFill="1" applyBorder="1" applyAlignment="1">
      <alignment horizontal="right"/>
    </xf>
    <xf numFmtId="1" fontId="8" fillId="3" borderId="11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 quotePrefix="1">
      <alignment horizontal="right"/>
    </xf>
    <xf numFmtId="41" fontId="6" fillId="2" borderId="14" xfId="0" applyNumberFormat="1" applyFont="1" applyFill="1" applyBorder="1" applyAlignment="1" quotePrefix="1">
      <alignment horizontal="right"/>
    </xf>
    <xf numFmtId="41" fontId="6" fillId="2" borderId="15" xfId="0" applyNumberFormat="1" applyFont="1" applyFill="1" applyBorder="1" applyAlignment="1">
      <alignment horizontal="right"/>
    </xf>
    <xf numFmtId="41" fontId="6" fillId="2" borderId="3" xfId="0" applyNumberFormat="1" applyFont="1" applyFill="1" applyBorder="1" applyAlignment="1" quotePrefix="1">
      <alignment horizontal="right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" fontId="6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Alignment="1">
      <alignment vertical="center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/>
    </xf>
    <xf numFmtId="1" fontId="8" fillId="0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U248"/>
  <sheetViews>
    <sheetView showGridLines="0" tabSelected="1" workbookViewId="0" topLeftCell="A1">
      <selection activeCell="N13" sqref="N13"/>
    </sheetView>
  </sheetViews>
  <sheetFormatPr defaultColWidth="9.625" defaultRowHeight="12.75"/>
  <cols>
    <col min="1" max="1" width="5.125" style="4" customWidth="1"/>
    <col min="2" max="2" width="23.75390625" style="8" customWidth="1"/>
    <col min="3" max="3" width="5.625" style="21" customWidth="1"/>
    <col min="4" max="4" width="8.125" style="20" customWidth="1"/>
    <col min="5" max="5" width="5.625" style="20" customWidth="1"/>
    <col min="6" max="6" width="5.625" style="21" customWidth="1"/>
    <col min="7" max="7" width="5.625" style="20" customWidth="1"/>
    <col min="8" max="8" width="5.625" style="21" customWidth="1"/>
    <col min="9" max="9" width="5.625" style="20" customWidth="1"/>
    <col min="10" max="11" width="5.625" style="21" customWidth="1"/>
    <col min="12" max="12" width="5.625" style="20" customWidth="1"/>
    <col min="13" max="16" width="9.625" style="4" customWidth="1"/>
    <col min="17" max="17" width="2.625" style="4" customWidth="1"/>
    <col min="18" max="18" width="7.50390625" style="4" customWidth="1"/>
    <col min="19" max="19" width="2.625" style="4" customWidth="1"/>
    <col min="20" max="16384" width="9.625" style="4" customWidth="1"/>
  </cols>
  <sheetData>
    <row r="1" spans="1:12" ht="21" customHeight="1">
      <c r="A1" s="114" t="s">
        <v>145</v>
      </c>
      <c r="B1" s="115"/>
      <c r="C1" s="116"/>
      <c r="D1" s="117"/>
      <c r="E1" s="117"/>
      <c r="F1" s="116"/>
      <c r="G1" s="117"/>
      <c r="H1" s="116"/>
      <c r="I1" s="117"/>
      <c r="J1" s="116"/>
      <c r="K1" s="116"/>
      <c r="L1" s="117"/>
    </row>
    <row r="2" spans="1:12" s="1" customFormat="1" ht="18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8" customHeight="1">
      <c r="A3" s="118" t="s">
        <v>159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9" s="2" customFormat="1" ht="11.25" customHeight="1">
      <c r="A4" s="17"/>
      <c r="B4" s="22"/>
      <c r="C4" s="26"/>
      <c r="D4" s="19"/>
      <c r="E4" s="27"/>
      <c r="F4" s="28"/>
      <c r="G4" s="27"/>
      <c r="H4" s="28"/>
      <c r="I4" s="27"/>
      <c r="J4" s="28"/>
      <c r="K4" s="28"/>
      <c r="L4" s="27"/>
      <c r="Q4" s="14"/>
      <c r="R4" s="14"/>
      <c r="S4" s="14"/>
    </row>
    <row r="5" spans="1:12" s="3" customFormat="1" ht="12.75" customHeight="1">
      <c r="A5" s="34" t="s">
        <v>1</v>
      </c>
      <c r="B5" s="23"/>
      <c r="C5" s="43" t="s">
        <v>2</v>
      </c>
      <c r="D5" s="128" t="s">
        <v>3</v>
      </c>
      <c r="E5" s="45"/>
      <c r="F5" s="45"/>
      <c r="G5" s="46" t="s">
        <v>93</v>
      </c>
      <c r="H5" s="46" t="s">
        <v>95</v>
      </c>
      <c r="I5" s="46" t="s">
        <v>97</v>
      </c>
      <c r="J5" s="46" t="s">
        <v>99</v>
      </c>
      <c r="K5" s="46" t="s">
        <v>101</v>
      </c>
      <c r="L5" s="47"/>
    </row>
    <row r="6" spans="1:19" ht="12.75" customHeight="1" thickBot="1">
      <c r="A6" s="18"/>
      <c r="B6" s="18"/>
      <c r="C6" s="44" t="s">
        <v>4</v>
      </c>
      <c r="D6" s="129" t="s">
        <v>5</v>
      </c>
      <c r="E6" s="48" t="s">
        <v>91</v>
      </c>
      <c r="F6" s="48" t="s">
        <v>92</v>
      </c>
      <c r="G6" s="48" t="s">
        <v>94</v>
      </c>
      <c r="H6" s="48" t="s">
        <v>96</v>
      </c>
      <c r="I6" s="48" t="s">
        <v>98</v>
      </c>
      <c r="J6" s="48" t="s">
        <v>100</v>
      </c>
      <c r="K6" s="48" t="s">
        <v>102</v>
      </c>
      <c r="L6" s="49" t="s">
        <v>103</v>
      </c>
      <c r="N6" s="10"/>
      <c r="O6" s="10"/>
      <c r="P6" s="10"/>
      <c r="Q6" s="10"/>
      <c r="R6" s="10"/>
      <c r="S6" s="10"/>
    </row>
    <row r="7" spans="1:12" ht="15.75" customHeight="1" thickTop="1">
      <c r="A7" s="7" t="s">
        <v>6</v>
      </c>
      <c r="C7" s="123">
        <v>3</v>
      </c>
      <c r="D7" s="121">
        <v>4</v>
      </c>
      <c r="E7" s="63">
        <v>3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</row>
    <row r="8" spans="1:13" ht="15.75" customHeight="1">
      <c r="A8" s="50" t="s">
        <v>26</v>
      </c>
      <c r="B8" s="51"/>
      <c r="C8" s="64">
        <f>C9+C10</f>
        <v>21</v>
      </c>
      <c r="D8" s="122">
        <v>14</v>
      </c>
      <c r="E8" s="65">
        <f aca="true" t="shared" si="0" ref="E8:L8">E9+E10</f>
        <v>3</v>
      </c>
      <c r="F8" s="65">
        <f t="shared" si="0"/>
        <v>18</v>
      </c>
      <c r="G8" s="65">
        <f>G9+G10</f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39"/>
    </row>
    <row r="9" spans="1:12" ht="15.75" customHeight="1">
      <c r="A9" s="7"/>
      <c r="B9" s="11" t="s">
        <v>26</v>
      </c>
      <c r="C9" s="66">
        <v>21</v>
      </c>
      <c r="D9" s="68">
        <v>14</v>
      </c>
      <c r="E9" s="67">
        <v>3</v>
      </c>
      <c r="F9" s="67">
        <v>18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8">
        <v>0</v>
      </c>
    </row>
    <row r="10" spans="1:12" ht="15.75" customHeight="1">
      <c r="A10" s="7"/>
      <c r="B10" s="12" t="s">
        <v>108</v>
      </c>
      <c r="C10" s="69">
        <v>0</v>
      </c>
      <c r="D10" s="71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1">
        <v>0</v>
      </c>
    </row>
    <row r="11" spans="1:12" ht="15.75" customHeight="1">
      <c r="A11" s="7" t="s">
        <v>7</v>
      </c>
      <c r="C11" s="62">
        <v>12</v>
      </c>
      <c r="D11" s="73">
        <v>25</v>
      </c>
      <c r="E11" s="72">
        <v>1</v>
      </c>
      <c r="F11" s="63">
        <v>2</v>
      </c>
      <c r="G11" s="63">
        <v>6</v>
      </c>
      <c r="H11" s="63">
        <v>1</v>
      </c>
      <c r="I11" s="63">
        <v>2</v>
      </c>
      <c r="J11" s="63">
        <v>0</v>
      </c>
      <c r="K11" s="63">
        <v>0</v>
      </c>
      <c r="L11" s="63">
        <v>0</v>
      </c>
    </row>
    <row r="12" spans="1:12" ht="15.75" customHeight="1">
      <c r="A12" s="50" t="s">
        <v>8</v>
      </c>
      <c r="B12" s="51"/>
      <c r="C12" s="64">
        <f>C13+C14</f>
        <v>25</v>
      </c>
      <c r="D12" s="122">
        <v>13</v>
      </c>
      <c r="E12" s="65">
        <f aca="true" t="shared" si="1" ref="E12:L12">E13+E14</f>
        <v>9</v>
      </c>
      <c r="F12" s="65">
        <f t="shared" si="1"/>
        <v>12</v>
      </c>
      <c r="G12" s="65">
        <f t="shared" si="1"/>
        <v>3</v>
      </c>
      <c r="H12" s="65">
        <f t="shared" si="1"/>
        <v>0</v>
      </c>
      <c r="I12" s="65">
        <f t="shared" si="1"/>
        <v>1</v>
      </c>
      <c r="J12" s="65">
        <f t="shared" si="1"/>
        <v>0</v>
      </c>
      <c r="K12" s="65">
        <f t="shared" si="1"/>
        <v>0</v>
      </c>
      <c r="L12" s="65">
        <f t="shared" si="1"/>
        <v>0</v>
      </c>
    </row>
    <row r="13" spans="1:12" ht="15.75" customHeight="1">
      <c r="A13" s="7"/>
      <c r="B13" s="11" t="s">
        <v>9</v>
      </c>
      <c r="C13" s="66">
        <v>12</v>
      </c>
      <c r="D13" s="68">
        <v>16</v>
      </c>
      <c r="E13" s="67">
        <v>5</v>
      </c>
      <c r="F13" s="67">
        <v>3</v>
      </c>
      <c r="G13" s="67">
        <v>3</v>
      </c>
      <c r="H13" s="67">
        <v>0</v>
      </c>
      <c r="I13" s="67">
        <v>1</v>
      </c>
      <c r="J13" s="67">
        <v>0</v>
      </c>
      <c r="K13" s="67">
        <v>0</v>
      </c>
      <c r="L13" s="68">
        <v>0</v>
      </c>
    </row>
    <row r="14" spans="1:14" ht="15.75" customHeight="1">
      <c r="A14" s="7"/>
      <c r="B14" s="12" t="s">
        <v>10</v>
      </c>
      <c r="C14" s="69">
        <v>13</v>
      </c>
      <c r="D14" s="71">
        <v>10</v>
      </c>
      <c r="E14" s="70">
        <v>4</v>
      </c>
      <c r="F14" s="70">
        <v>9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1">
        <v>0</v>
      </c>
      <c r="N14" s="6"/>
    </row>
    <row r="15" spans="1:12" ht="15.75" customHeight="1">
      <c r="A15" s="7" t="s">
        <v>11</v>
      </c>
      <c r="C15" s="62">
        <v>39</v>
      </c>
      <c r="D15" s="73">
        <v>46</v>
      </c>
      <c r="E15" s="63">
        <v>2</v>
      </c>
      <c r="F15" s="63">
        <v>22</v>
      </c>
      <c r="G15" s="63">
        <v>3</v>
      </c>
      <c r="H15" s="63">
        <v>1</v>
      </c>
      <c r="I15" s="63">
        <v>3</v>
      </c>
      <c r="J15" s="63">
        <v>2</v>
      </c>
      <c r="K15" s="63">
        <v>4</v>
      </c>
      <c r="L15" s="63">
        <v>2</v>
      </c>
    </row>
    <row r="16" spans="1:12" ht="15.75" customHeight="1">
      <c r="A16" s="50" t="s">
        <v>12</v>
      </c>
      <c r="B16" s="51"/>
      <c r="C16" s="64">
        <f>C17+C18</f>
        <v>18</v>
      </c>
      <c r="D16" s="122">
        <v>64</v>
      </c>
      <c r="E16" s="65">
        <f aca="true" t="shared" si="2" ref="E16:L16">E17+E18</f>
        <v>0</v>
      </c>
      <c r="F16" s="65">
        <f t="shared" si="2"/>
        <v>1</v>
      </c>
      <c r="G16" s="65">
        <f t="shared" si="2"/>
        <v>7</v>
      </c>
      <c r="H16" s="65">
        <f t="shared" si="2"/>
        <v>3</v>
      </c>
      <c r="I16" s="65">
        <f t="shared" si="2"/>
        <v>0</v>
      </c>
      <c r="J16" s="65">
        <f t="shared" si="2"/>
        <v>2</v>
      </c>
      <c r="K16" s="65">
        <f t="shared" si="2"/>
        <v>4</v>
      </c>
      <c r="L16" s="65">
        <f t="shared" si="2"/>
        <v>1</v>
      </c>
    </row>
    <row r="17" spans="2:12" ht="15.75" customHeight="1">
      <c r="B17" s="11" t="s">
        <v>12</v>
      </c>
      <c r="C17" s="66">
        <v>12</v>
      </c>
      <c r="D17" s="68">
        <v>77</v>
      </c>
      <c r="E17" s="67">
        <v>0</v>
      </c>
      <c r="F17" s="67">
        <v>1</v>
      </c>
      <c r="G17" s="67">
        <v>2</v>
      </c>
      <c r="H17" s="67">
        <v>3</v>
      </c>
      <c r="I17" s="67">
        <v>0</v>
      </c>
      <c r="J17" s="67">
        <v>2</v>
      </c>
      <c r="K17" s="67">
        <v>3</v>
      </c>
      <c r="L17" s="68">
        <v>1</v>
      </c>
    </row>
    <row r="18" spans="2:12" ht="15.75" customHeight="1">
      <c r="B18" s="12" t="s">
        <v>13</v>
      </c>
      <c r="C18" s="69">
        <v>6</v>
      </c>
      <c r="D18" s="71">
        <v>39</v>
      </c>
      <c r="E18" s="70">
        <v>0</v>
      </c>
      <c r="F18" s="70">
        <v>0</v>
      </c>
      <c r="G18" s="70">
        <v>5</v>
      </c>
      <c r="H18" s="70">
        <v>0</v>
      </c>
      <c r="I18" s="70">
        <v>0</v>
      </c>
      <c r="J18" s="70">
        <v>0</v>
      </c>
      <c r="K18" s="70">
        <v>1</v>
      </c>
      <c r="L18" s="71">
        <v>0</v>
      </c>
    </row>
    <row r="19" spans="1:12" ht="15.75" customHeight="1">
      <c r="A19" s="7" t="s">
        <v>14</v>
      </c>
      <c r="C19" s="62">
        <v>9</v>
      </c>
      <c r="D19" s="73">
        <v>166</v>
      </c>
      <c r="E19" s="63">
        <v>0</v>
      </c>
      <c r="F19" s="63">
        <v>0</v>
      </c>
      <c r="G19" s="63">
        <v>1</v>
      </c>
      <c r="H19" s="63">
        <v>1</v>
      </c>
      <c r="I19" s="63">
        <v>3</v>
      </c>
      <c r="J19" s="63">
        <v>0</v>
      </c>
      <c r="K19" s="63">
        <v>0</v>
      </c>
      <c r="L19" s="63">
        <v>4</v>
      </c>
    </row>
    <row r="20" spans="1:12" ht="15.75" customHeight="1">
      <c r="A20" s="50" t="s">
        <v>15</v>
      </c>
      <c r="B20" s="51"/>
      <c r="C20" s="64">
        <f>C21+C22</f>
        <v>29</v>
      </c>
      <c r="D20" s="122">
        <v>48</v>
      </c>
      <c r="E20" s="65">
        <f aca="true" t="shared" si="3" ref="E20:L20">E21+E22</f>
        <v>10</v>
      </c>
      <c r="F20" s="65">
        <f t="shared" si="3"/>
        <v>6</v>
      </c>
      <c r="G20" s="65">
        <f t="shared" si="3"/>
        <v>4</v>
      </c>
      <c r="H20" s="65">
        <f t="shared" si="3"/>
        <v>1</v>
      </c>
      <c r="I20" s="65">
        <f t="shared" si="3"/>
        <v>0</v>
      </c>
      <c r="J20" s="65">
        <f t="shared" si="3"/>
        <v>2</v>
      </c>
      <c r="K20" s="65">
        <f t="shared" si="3"/>
        <v>4</v>
      </c>
      <c r="L20" s="65">
        <f t="shared" si="3"/>
        <v>2</v>
      </c>
    </row>
    <row r="21" spans="2:12" ht="15.75" customHeight="1">
      <c r="B21" s="11" t="s">
        <v>16</v>
      </c>
      <c r="C21" s="66">
        <v>26</v>
      </c>
      <c r="D21" s="68">
        <v>45</v>
      </c>
      <c r="E21" s="67">
        <v>9</v>
      </c>
      <c r="F21" s="67">
        <v>6</v>
      </c>
      <c r="G21" s="67">
        <v>4</v>
      </c>
      <c r="H21" s="67">
        <v>1</v>
      </c>
      <c r="I21" s="67">
        <v>0</v>
      </c>
      <c r="J21" s="67">
        <v>1</v>
      </c>
      <c r="K21" s="67">
        <v>3</v>
      </c>
      <c r="L21" s="68">
        <v>2</v>
      </c>
    </row>
    <row r="22" spans="2:12" ht="15.75" customHeight="1">
      <c r="B22" s="12" t="s">
        <v>17</v>
      </c>
      <c r="C22" s="69">
        <v>3</v>
      </c>
      <c r="D22" s="71">
        <v>75</v>
      </c>
      <c r="E22" s="70">
        <v>1</v>
      </c>
      <c r="F22" s="70">
        <v>0</v>
      </c>
      <c r="G22" s="70">
        <v>0</v>
      </c>
      <c r="H22" s="70">
        <v>0</v>
      </c>
      <c r="I22" s="70">
        <v>0</v>
      </c>
      <c r="J22" s="70">
        <v>1</v>
      </c>
      <c r="K22" s="70">
        <v>1</v>
      </c>
      <c r="L22" s="71">
        <v>0</v>
      </c>
    </row>
    <row r="23" spans="1:12" ht="15.75" customHeight="1">
      <c r="A23" s="7" t="s">
        <v>18</v>
      </c>
      <c r="C23" s="62">
        <v>0</v>
      </c>
      <c r="D23" s="7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</row>
    <row r="24" spans="1:12" ht="15.75" customHeight="1">
      <c r="A24" s="7" t="s">
        <v>19</v>
      </c>
      <c r="C24" s="62">
        <v>17</v>
      </c>
      <c r="D24" s="73">
        <v>12</v>
      </c>
      <c r="E24" s="63">
        <v>6</v>
      </c>
      <c r="F24" s="63">
        <v>9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</row>
    <row r="25" spans="1:12" ht="15.75" customHeight="1">
      <c r="A25" s="7" t="s">
        <v>20</v>
      </c>
      <c r="C25" s="62">
        <v>10</v>
      </c>
      <c r="D25" s="73">
        <v>18</v>
      </c>
      <c r="E25" s="63">
        <v>4</v>
      </c>
      <c r="F25" s="63">
        <v>4</v>
      </c>
      <c r="G25" s="63">
        <v>1</v>
      </c>
      <c r="H25" s="63">
        <v>0</v>
      </c>
      <c r="I25" s="63">
        <v>0</v>
      </c>
      <c r="J25" s="63">
        <v>1</v>
      </c>
      <c r="K25" s="63">
        <v>0</v>
      </c>
      <c r="L25" s="63">
        <v>0</v>
      </c>
    </row>
    <row r="26" spans="1:12" ht="15.75" customHeight="1">
      <c r="A26" s="7" t="s">
        <v>21</v>
      </c>
      <c r="C26" s="62">
        <v>16</v>
      </c>
      <c r="D26" s="73">
        <v>67</v>
      </c>
      <c r="E26" s="63">
        <v>0</v>
      </c>
      <c r="F26" s="63">
        <v>1</v>
      </c>
      <c r="G26" s="63">
        <v>3</v>
      </c>
      <c r="H26" s="63">
        <v>0</v>
      </c>
      <c r="I26" s="63">
        <v>1</v>
      </c>
      <c r="J26" s="63">
        <v>7</v>
      </c>
      <c r="K26" s="63">
        <v>4</v>
      </c>
      <c r="L26" s="63">
        <v>0</v>
      </c>
    </row>
    <row r="27" spans="1:12" ht="15.75" customHeight="1">
      <c r="A27" s="7" t="s">
        <v>22</v>
      </c>
      <c r="C27" s="62">
        <v>49</v>
      </c>
      <c r="D27" s="73">
        <v>19</v>
      </c>
      <c r="E27" s="63">
        <v>15</v>
      </c>
      <c r="F27" s="63">
        <v>18</v>
      </c>
      <c r="G27" s="63">
        <v>10</v>
      </c>
      <c r="H27" s="63">
        <v>2</v>
      </c>
      <c r="I27" s="63">
        <v>1</v>
      </c>
      <c r="J27" s="63">
        <v>3</v>
      </c>
      <c r="K27" s="63">
        <v>0</v>
      </c>
      <c r="L27" s="63">
        <v>0</v>
      </c>
    </row>
    <row r="28" spans="1:12" ht="15.75" customHeight="1">
      <c r="A28" s="7" t="s">
        <v>111</v>
      </c>
      <c r="C28" s="62">
        <v>1</v>
      </c>
      <c r="D28" s="73">
        <v>9</v>
      </c>
      <c r="E28" s="63">
        <v>1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</row>
    <row r="29" spans="1:12" ht="15.75" customHeight="1">
      <c r="A29" s="7" t="s">
        <v>23</v>
      </c>
      <c r="C29" s="62">
        <v>2</v>
      </c>
      <c r="D29" s="73">
        <v>47</v>
      </c>
      <c r="E29" s="63">
        <v>0</v>
      </c>
      <c r="F29" s="63">
        <v>0</v>
      </c>
      <c r="G29" s="63">
        <v>1</v>
      </c>
      <c r="H29" s="63">
        <v>0</v>
      </c>
      <c r="I29" s="63">
        <v>0</v>
      </c>
      <c r="J29" s="63">
        <v>1</v>
      </c>
      <c r="K29" s="63">
        <v>0</v>
      </c>
      <c r="L29" s="63">
        <v>0</v>
      </c>
    </row>
    <row r="30" spans="1:12" ht="15.75" customHeight="1">
      <c r="A30" s="7" t="s">
        <v>24</v>
      </c>
      <c r="C30" s="62">
        <v>28</v>
      </c>
      <c r="D30" s="73">
        <v>21</v>
      </c>
      <c r="E30" s="63">
        <v>5</v>
      </c>
      <c r="F30" s="63">
        <v>11</v>
      </c>
      <c r="G30" s="63">
        <v>6</v>
      </c>
      <c r="H30" s="63">
        <v>3</v>
      </c>
      <c r="I30" s="63">
        <v>1</v>
      </c>
      <c r="J30" s="63">
        <v>2</v>
      </c>
      <c r="K30" s="63">
        <v>0</v>
      </c>
      <c r="L30" s="63">
        <v>0</v>
      </c>
    </row>
    <row r="31" spans="1:12" ht="15.75" customHeight="1">
      <c r="A31" s="7" t="s">
        <v>160</v>
      </c>
      <c r="C31" s="62">
        <v>5</v>
      </c>
      <c r="D31" s="73">
        <v>16</v>
      </c>
      <c r="E31" s="63">
        <v>2</v>
      </c>
      <c r="F31" s="63">
        <v>2</v>
      </c>
      <c r="G31" s="63">
        <v>1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</row>
    <row r="32" spans="1:12" ht="15.75" customHeight="1">
      <c r="A32" s="7" t="s">
        <v>25</v>
      </c>
      <c r="C32" s="62">
        <v>8</v>
      </c>
      <c r="D32" s="73">
        <v>33</v>
      </c>
      <c r="E32" s="63">
        <v>0</v>
      </c>
      <c r="F32" s="63">
        <v>1</v>
      </c>
      <c r="G32" s="63">
        <v>3</v>
      </c>
      <c r="H32" s="63">
        <v>2</v>
      </c>
      <c r="I32" s="63">
        <v>1</v>
      </c>
      <c r="J32" s="63">
        <v>1</v>
      </c>
      <c r="K32" s="63">
        <v>0</v>
      </c>
      <c r="L32" s="63">
        <v>0</v>
      </c>
    </row>
    <row r="33" spans="1:12" ht="15.75" customHeight="1">
      <c r="A33" s="7" t="s">
        <v>27</v>
      </c>
      <c r="C33" s="62">
        <v>42</v>
      </c>
      <c r="D33" s="73">
        <v>45</v>
      </c>
      <c r="E33" s="63">
        <v>2</v>
      </c>
      <c r="F33" s="63">
        <v>9</v>
      </c>
      <c r="G33" s="63">
        <v>4</v>
      </c>
      <c r="H33" s="63">
        <v>5</v>
      </c>
      <c r="I33" s="63">
        <v>6</v>
      </c>
      <c r="J33" s="63">
        <v>12</v>
      </c>
      <c r="K33" s="63">
        <v>4</v>
      </c>
      <c r="L33" s="63">
        <v>0</v>
      </c>
    </row>
    <row r="34" spans="1:12" ht="15.75" customHeight="1">
      <c r="A34" s="50" t="s">
        <v>28</v>
      </c>
      <c r="B34" s="51"/>
      <c r="C34" s="64">
        <f>C35+C36+C37+C38+C39+C40+C41+C42+C43</f>
        <v>69</v>
      </c>
      <c r="D34" s="122">
        <v>17</v>
      </c>
      <c r="E34" s="65">
        <f aca="true" t="shared" si="4" ref="E34:L34">E35+E36+E37+E38+E39+E40+E41+E42+E43</f>
        <v>10</v>
      </c>
      <c r="F34" s="65">
        <f t="shared" si="4"/>
        <v>35</v>
      </c>
      <c r="G34" s="65">
        <f t="shared" si="4"/>
        <v>18</v>
      </c>
      <c r="H34" s="65">
        <f t="shared" si="4"/>
        <v>5</v>
      </c>
      <c r="I34" s="65">
        <f t="shared" si="4"/>
        <v>0</v>
      </c>
      <c r="J34" s="65">
        <f t="shared" si="4"/>
        <v>1</v>
      </c>
      <c r="K34" s="65">
        <f t="shared" si="4"/>
        <v>0</v>
      </c>
      <c r="L34" s="65">
        <f t="shared" si="4"/>
        <v>0</v>
      </c>
    </row>
    <row r="35" spans="1:12" ht="15.75" customHeight="1">
      <c r="A35" s="9"/>
      <c r="B35" s="11" t="s">
        <v>29</v>
      </c>
      <c r="C35" s="66">
        <v>5</v>
      </c>
      <c r="D35" s="68">
        <v>17</v>
      </c>
      <c r="E35" s="67">
        <v>1</v>
      </c>
      <c r="F35" s="67">
        <v>1</v>
      </c>
      <c r="G35" s="67">
        <v>3</v>
      </c>
      <c r="H35" s="67">
        <v>0</v>
      </c>
      <c r="I35" s="67">
        <v>0</v>
      </c>
      <c r="J35" s="67">
        <v>0</v>
      </c>
      <c r="K35" s="67">
        <v>0</v>
      </c>
      <c r="L35" s="68">
        <v>0</v>
      </c>
    </row>
    <row r="36" spans="1:12" ht="15.75" customHeight="1">
      <c r="A36" s="9"/>
      <c r="B36" s="13" t="s">
        <v>30</v>
      </c>
      <c r="C36" s="62">
        <v>3</v>
      </c>
      <c r="D36" s="73">
        <v>19</v>
      </c>
      <c r="E36" s="63">
        <v>0</v>
      </c>
      <c r="F36" s="63">
        <v>2</v>
      </c>
      <c r="G36" s="63">
        <v>1</v>
      </c>
      <c r="H36" s="63">
        <v>0</v>
      </c>
      <c r="I36" s="63">
        <v>0</v>
      </c>
      <c r="J36" s="63">
        <v>0</v>
      </c>
      <c r="K36" s="63">
        <v>0</v>
      </c>
      <c r="L36" s="73">
        <v>0</v>
      </c>
    </row>
    <row r="37" spans="1:12" ht="15.75" customHeight="1">
      <c r="A37" s="9"/>
      <c r="B37" s="13" t="s">
        <v>31</v>
      </c>
      <c r="C37" s="62">
        <v>9</v>
      </c>
      <c r="D37" s="73">
        <v>19</v>
      </c>
      <c r="E37" s="63">
        <v>1</v>
      </c>
      <c r="F37" s="63">
        <v>5</v>
      </c>
      <c r="G37" s="63">
        <v>2</v>
      </c>
      <c r="H37" s="63">
        <v>1</v>
      </c>
      <c r="I37" s="63">
        <v>0</v>
      </c>
      <c r="J37" s="63">
        <v>0</v>
      </c>
      <c r="K37" s="63">
        <v>0</v>
      </c>
      <c r="L37" s="73">
        <v>0</v>
      </c>
    </row>
    <row r="38" spans="1:12" ht="15.75" customHeight="1">
      <c r="A38" s="9"/>
      <c r="B38" s="89" t="s">
        <v>32</v>
      </c>
      <c r="C38" s="90">
        <v>7</v>
      </c>
      <c r="D38" s="93">
        <v>16</v>
      </c>
      <c r="E38" s="92">
        <v>1</v>
      </c>
      <c r="F38" s="92">
        <v>5</v>
      </c>
      <c r="G38" s="92">
        <v>0</v>
      </c>
      <c r="H38" s="92">
        <v>1</v>
      </c>
      <c r="I38" s="92">
        <v>0</v>
      </c>
      <c r="J38" s="92">
        <v>0</v>
      </c>
      <c r="K38" s="92">
        <v>0</v>
      </c>
      <c r="L38" s="93">
        <v>0</v>
      </c>
    </row>
    <row r="39" spans="1:12" ht="15.75" customHeight="1">
      <c r="A39" s="9"/>
      <c r="B39" s="89" t="s">
        <v>33</v>
      </c>
      <c r="C39" s="90">
        <v>10</v>
      </c>
      <c r="D39" s="93">
        <v>12</v>
      </c>
      <c r="E39" s="92">
        <v>3</v>
      </c>
      <c r="F39" s="92">
        <v>6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3">
        <v>0</v>
      </c>
    </row>
    <row r="40" spans="1:12" ht="15.75" customHeight="1">
      <c r="A40" s="9"/>
      <c r="B40" s="89" t="s">
        <v>34</v>
      </c>
      <c r="C40" s="90">
        <v>10</v>
      </c>
      <c r="D40" s="93">
        <v>21</v>
      </c>
      <c r="E40" s="92">
        <v>1</v>
      </c>
      <c r="F40" s="92">
        <v>4</v>
      </c>
      <c r="G40" s="92">
        <v>3</v>
      </c>
      <c r="H40" s="92">
        <v>1</v>
      </c>
      <c r="I40" s="92">
        <v>0</v>
      </c>
      <c r="J40" s="92">
        <v>1</v>
      </c>
      <c r="K40" s="92">
        <v>0</v>
      </c>
      <c r="L40" s="93">
        <v>0</v>
      </c>
    </row>
    <row r="41" spans="1:12" ht="15.75" customHeight="1">
      <c r="A41" s="9"/>
      <c r="B41" s="13" t="s">
        <v>35</v>
      </c>
      <c r="C41" s="62">
        <v>2</v>
      </c>
      <c r="D41" s="73">
        <v>6</v>
      </c>
      <c r="E41" s="63">
        <v>2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73">
        <v>0</v>
      </c>
    </row>
    <row r="42" spans="1:12" ht="15.75" customHeight="1">
      <c r="A42" s="9"/>
      <c r="B42" s="13" t="s">
        <v>36</v>
      </c>
      <c r="C42" s="62">
        <v>7</v>
      </c>
      <c r="D42" s="73">
        <v>19</v>
      </c>
      <c r="E42" s="63">
        <v>1</v>
      </c>
      <c r="F42" s="63">
        <v>3</v>
      </c>
      <c r="G42" s="63">
        <v>1</v>
      </c>
      <c r="H42" s="63">
        <v>2</v>
      </c>
      <c r="I42" s="63">
        <v>0</v>
      </c>
      <c r="J42" s="63">
        <v>0</v>
      </c>
      <c r="K42" s="63">
        <v>0</v>
      </c>
      <c r="L42" s="73">
        <v>0</v>
      </c>
    </row>
    <row r="43" spans="1:12" ht="15.75" customHeight="1">
      <c r="A43" s="9"/>
      <c r="B43" s="12" t="s">
        <v>37</v>
      </c>
      <c r="C43" s="69">
        <v>16</v>
      </c>
      <c r="D43" s="71">
        <v>18</v>
      </c>
      <c r="E43" s="70">
        <v>0</v>
      </c>
      <c r="F43" s="70">
        <v>9</v>
      </c>
      <c r="G43" s="70">
        <v>7</v>
      </c>
      <c r="H43" s="70">
        <v>0</v>
      </c>
      <c r="I43" s="70">
        <v>0</v>
      </c>
      <c r="J43" s="70">
        <v>0</v>
      </c>
      <c r="K43" s="70">
        <v>0</v>
      </c>
      <c r="L43" s="71">
        <v>0</v>
      </c>
    </row>
    <row r="44" spans="1:12" ht="15.75" customHeight="1">
      <c r="A44" s="7" t="s">
        <v>38</v>
      </c>
      <c r="C44" s="62">
        <v>38</v>
      </c>
      <c r="D44" s="73">
        <v>27</v>
      </c>
      <c r="E44" s="63">
        <v>12</v>
      </c>
      <c r="F44" s="63">
        <v>6</v>
      </c>
      <c r="G44" s="63">
        <v>10</v>
      </c>
      <c r="H44" s="63">
        <v>4</v>
      </c>
      <c r="I44" s="63">
        <v>1</v>
      </c>
      <c r="J44" s="63">
        <v>4</v>
      </c>
      <c r="K44" s="63">
        <v>1</v>
      </c>
      <c r="L44" s="63">
        <v>0</v>
      </c>
    </row>
    <row r="45" spans="1:12" ht="15.75" customHeight="1">
      <c r="A45" s="7" t="s">
        <v>39</v>
      </c>
      <c r="C45" s="62">
        <v>2</v>
      </c>
      <c r="D45" s="73">
        <v>6</v>
      </c>
      <c r="E45" s="63">
        <v>2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</row>
    <row r="46" spans="1:12" ht="15.75" customHeight="1">
      <c r="A46" s="7" t="s">
        <v>40</v>
      </c>
      <c r="C46" s="62">
        <v>16</v>
      </c>
      <c r="D46" s="73">
        <v>36</v>
      </c>
      <c r="E46" s="63">
        <v>4</v>
      </c>
      <c r="F46" s="63">
        <v>1</v>
      </c>
      <c r="G46" s="63">
        <v>4</v>
      </c>
      <c r="H46" s="63">
        <v>2</v>
      </c>
      <c r="I46" s="63">
        <v>0</v>
      </c>
      <c r="J46" s="63">
        <v>5</v>
      </c>
      <c r="K46" s="63">
        <v>0</v>
      </c>
      <c r="L46" s="63">
        <v>0</v>
      </c>
    </row>
    <row r="47" spans="1:12" ht="15.75" customHeight="1">
      <c r="A47" s="50" t="s">
        <v>41</v>
      </c>
      <c r="B47" s="51"/>
      <c r="C47" s="64">
        <f>C48+C49</f>
        <v>21</v>
      </c>
      <c r="D47" s="122">
        <v>39</v>
      </c>
      <c r="E47" s="65">
        <f aca="true" t="shared" si="5" ref="E47:L47">E48+E49</f>
        <v>8</v>
      </c>
      <c r="F47" s="65">
        <f t="shared" si="5"/>
        <v>3</v>
      </c>
      <c r="G47" s="65">
        <f t="shared" si="5"/>
        <v>3</v>
      </c>
      <c r="H47" s="65">
        <f t="shared" si="5"/>
        <v>3</v>
      </c>
      <c r="I47" s="65">
        <f t="shared" si="5"/>
        <v>0</v>
      </c>
      <c r="J47" s="65">
        <f t="shared" si="5"/>
        <v>1</v>
      </c>
      <c r="K47" s="65">
        <f t="shared" si="5"/>
        <v>2</v>
      </c>
      <c r="L47" s="65">
        <f t="shared" si="5"/>
        <v>1</v>
      </c>
    </row>
    <row r="48" spans="2:12" ht="15.75" customHeight="1">
      <c r="B48" s="11" t="s">
        <v>42</v>
      </c>
      <c r="C48" s="66">
        <v>3</v>
      </c>
      <c r="D48" s="68">
        <v>56</v>
      </c>
      <c r="E48" s="67">
        <v>0</v>
      </c>
      <c r="F48" s="67">
        <v>0</v>
      </c>
      <c r="G48" s="67">
        <v>2</v>
      </c>
      <c r="H48" s="67">
        <v>0</v>
      </c>
      <c r="I48" s="67">
        <v>0</v>
      </c>
      <c r="J48" s="67">
        <v>0</v>
      </c>
      <c r="K48" s="67">
        <v>1</v>
      </c>
      <c r="L48" s="68">
        <v>0</v>
      </c>
    </row>
    <row r="49" spans="2:12" ht="15.75" customHeight="1">
      <c r="B49" s="12" t="s">
        <v>43</v>
      </c>
      <c r="C49" s="69">
        <v>18</v>
      </c>
      <c r="D49" s="71">
        <v>36</v>
      </c>
      <c r="E49" s="70">
        <v>8</v>
      </c>
      <c r="F49" s="70">
        <v>3</v>
      </c>
      <c r="G49" s="70">
        <v>1</v>
      </c>
      <c r="H49" s="70">
        <v>3</v>
      </c>
      <c r="I49" s="70">
        <v>0</v>
      </c>
      <c r="J49" s="70">
        <v>1</v>
      </c>
      <c r="K49" s="70">
        <v>1</v>
      </c>
      <c r="L49" s="71">
        <v>1</v>
      </c>
    </row>
    <row r="50" spans="1:12" ht="15.75" customHeight="1">
      <c r="A50" s="7" t="s">
        <v>44</v>
      </c>
      <c r="C50" s="62">
        <v>20</v>
      </c>
      <c r="D50" s="73">
        <v>44</v>
      </c>
      <c r="E50" s="63">
        <v>1</v>
      </c>
      <c r="F50" s="63">
        <v>3</v>
      </c>
      <c r="G50" s="63">
        <v>4</v>
      </c>
      <c r="H50" s="63">
        <v>3</v>
      </c>
      <c r="I50" s="63">
        <v>2</v>
      </c>
      <c r="J50" s="63">
        <v>6</v>
      </c>
      <c r="K50" s="63">
        <v>1</v>
      </c>
      <c r="L50" s="63">
        <v>0</v>
      </c>
    </row>
    <row r="51" spans="1:12" ht="15.75" customHeight="1">
      <c r="A51" s="7" t="s">
        <v>161</v>
      </c>
      <c r="C51" s="62">
        <v>2</v>
      </c>
      <c r="D51" s="73">
        <v>49</v>
      </c>
      <c r="E51" s="63">
        <v>0</v>
      </c>
      <c r="F51" s="63">
        <v>0</v>
      </c>
      <c r="G51" s="63">
        <v>0</v>
      </c>
      <c r="H51" s="63">
        <v>1</v>
      </c>
      <c r="I51" s="63">
        <v>0</v>
      </c>
      <c r="J51" s="63">
        <v>1</v>
      </c>
      <c r="K51" s="63">
        <v>0</v>
      </c>
      <c r="L51" s="63">
        <v>0</v>
      </c>
    </row>
    <row r="52" spans="1:12" ht="15.75" customHeight="1">
      <c r="A52" s="50" t="s">
        <v>45</v>
      </c>
      <c r="B52" s="51"/>
      <c r="C52" s="64">
        <f>C53+C54+C55+C56+C57+C58+C59+C60+C61</f>
        <v>22</v>
      </c>
      <c r="D52" s="122">
        <v>25</v>
      </c>
      <c r="E52" s="65">
        <f aca="true" t="shared" si="6" ref="E52:L52">E53+E54+E55+E56+E57+E58+E59+E60+E61</f>
        <v>6</v>
      </c>
      <c r="F52" s="65">
        <f t="shared" si="6"/>
        <v>4</v>
      </c>
      <c r="G52" s="65">
        <f>G53+G54+G55+G56+G57+G58+G59+G60+G61</f>
        <v>4</v>
      </c>
      <c r="H52" s="65">
        <f t="shared" si="6"/>
        <v>3</v>
      </c>
      <c r="I52" s="65">
        <f t="shared" si="6"/>
        <v>3</v>
      </c>
      <c r="J52" s="65">
        <f t="shared" si="6"/>
        <v>2</v>
      </c>
      <c r="K52" s="65">
        <f t="shared" si="6"/>
        <v>0</v>
      </c>
      <c r="L52" s="65">
        <f t="shared" si="6"/>
        <v>0</v>
      </c>
    </row>
    <row r="53" spans="1:21" ht="15.75" customHeight="1">
      <c r="A53" s="7"/>
      <c r="B53" s="11" t="s">
        <v>46</v>
      </c>
      <c r="C53" s="66">
        <v>2</v>
      </c>
      <c r="D53" s="68">
        <v>13</v>
      </c>
      <c r="E53" s="67">
        <v>1</v>
      </c>
      <c r="F53" s="67">
        <v>1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8">
        <v>0</v>
      </c>
      <c r="N53" s="61"/>
      <c r="O53" s="61"/>
      <c r="P53" s="61"/>
      <c r="Q53" s="61"/>
      <c r="R53" s="61"/>
      <c r="S53" s="61"/>
      <c r="T53" s="61"/>
      <c r="U53" s="61"/>
    </row>
    <row r="54" spans="1:12" ht="15.75" customHeight="1">
      <c r="A54" s="7"/>
      <c r="B54" s="13" t="s">
        <v>47</v>
      </c>
      <c r="C54" s="62">
        <v>3</v>
      </c>
      <c r="D54" s="73">
        <v>28</v>
      </c>
      <c r="E54" s="63">
        <v>0</v>
      </c>
      <c r="F54" s="63">
        <v>1</v>
      </c>
      <c r="G54" s="63">
        <v>1</v>
      </c>
      <c r="H54" s="63">
        <v>0</v>
      </c>
      <c r="I54" s="63">
        <v>1</v>
      </c>
      <c r="J54" s="63">
        <v>0</v>
      </c>
      <c r="K54" s="63">
        <v>0</v>
      </c>
      <c r="L54" s="73">
        <v>0</v>
      </c>
    </row>
    <row r="55" spans="1:12" ht="15.75" customHeight="1">
      <c r="A55" s="7"/>
      <c r="B55" s="13" t="s">
        <v>48</v>
      </c>
      <c r="C55" s="62">
        <v>0</v>
      </c>
      <c r="D55" s="7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73">
        <v>0</v>
      </c>
    </row>
    <row r="56" spans="1:12" ht="15.75" customHeight="1">
      <c r="A56" s="7"/>
      <c r="B56" s="89" t="s">
        <v>49</v>
      </c>
      <c r="C56" s="90">
        <v>4</v>
      </c>
      <c r="D56" s="93">
        <v>24</v>
      </c>
      <c r="E56" s="92">
        <v>1</v>
      </c>
      <c r="F56" s="92">
        <v>1</v>
      </c>
      <c r="G56" s="92">
        <v>0</v>
      </c>
      <c r="H56" s="92">
        <v>1</v>
      </c>
      <c r="I56" s="92">
        <v>1</v>
      </c>
      <c r="J56" s="92">
        <v>0</v>
      </c>
      <c r="K56" s="92">
        <v>0</v>
      </c>
      <c r="L56" s="93">
        <v>0</v>
      </c>
    </row>
    <row r="57" spans="2:12" ht="15.75" customHeight="1">
      <c r="B57" s="89" t="s">
        <v>50</v>
      </c>
      <c r="C57" s="90">
        <v>2</v>
      </c>
      <c r="D57" s="93">
        <v>16</v>
      </c>
      <c r="E57" s="92">
        <v>1</v>
      </c>
      <c r="F57" s="92">
        <v>0</v>
      </c>
      <c r="G57" s="92">
        <v>1</v>
      </c>
      <c r="H57" s="92">
        <v>0</v>
      </c>
      <c r="I57" s="92">
        <v>0</v>
      </c>
      <c r="J57" s="92">
        <v>0</v>
      </c>
      <c r="K57" s="92">
        <v>0</v>
      </c>
      <c r="L57" s="93">
        <v>0</v>
      </c>
    </row>
    <row r="58" spans="2:12" ht="15.75" customHeight="1">
      <c r="B58" s="89" t="s">
        <v>51</v>
      </c>
      <c r="C58" s="90">
        <v>2</v>
      </c>
      <c r="D58" s="93">
        <v>8</v>
      </c>
      <c r="E58" s="92">
        <v>2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3">
        <v>0</v>
      </c>
    </row>
    <row r="59" spans="2:12" ht="15.75" customHeight="1">
      <c r="B59" s="13" t="s">
        <v>143</v>
      </c>
      <c r="C59" s="62">
        <v>0</v>
      </c>
      <c r="D59" s="7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73">
        <v>0</v>
      </c>
    </row>
    <row r="60" spans="2:12" ht="15.75" customHeight="1">
      <c r="B60" s="13" t="s">
        <v>104</v>
      </c>
      <c r="C60" s="62">
        <v>0</v>
      </c>
      <c r="D60" s="7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73">
        <v>0</v>
      </c>
    </row>
    <row r="61" spans="2:12" ht="15.75" customHeight="1">
      <c r="B61" s="12" t="s">
        <v>45</v>
      </c>
      <c r="C61" s="69">
        <v>9</v>
      </c>
      <c r="D61" s="71">
        <v>32</v>
      </c>
      <c r="E61" s="70">
        <v>1</v>
      </c>
      <c r="F61" s="70">
        <v>1</v>
      </c>
      <c r="G61" s="70">
        <v>2</v>
      </c>
      <c r="H61" s="70">
        <v>2</v>
      </c>
      <c r="I61" s="70">
        <v>1</v>
      </c>
      <c r="J61" s="70">
        <v>2</v>
      </c>
      <c r="K61" s="70">
        <v>0</v>
      </c>
      <c r="L61" s="71">
        <v>0</v>
      </c>
    </row>
    <row r="62" spans="1:12" ht="15.75" customHeight="1">
      <c r="A62" s="7" t="s">
        <v>142</v>
      </c>
      <c r="C62" s="62">
        <v>2</v>
      </c>
      <c r="D62" s="73">
        <v>10</v>
      </c>
      <c r="E62" s="63">
        <v>1</v>
      </c>
      <c r="F62" s="63">
        <v>1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</row>
    <row r="63" spans="1:12" ht="15.75" customHeight="1">
      <c r="A63" s="7" t="s">
        <v>52</v>
      </c>
      <c r="C63" s="62">
        <v>4</v>
      </c>
      <c r="D63" s="73">
        <v>26</v>
      </c>
      <c r="E63" s="63">
        <v>1</v>
      </c>
      <c r="F63" s="63">
        <v>0</v>
      </c>
      <c r="G63" s="63">
        <v>1</v>
      </c>
      <c r="H63" s="63">
        <v>1</v>
      </c>
      <c r="I63" s="63">
        <v>1</v>
      </c>
      <c r="J63" s="63">
        <v>0</v>
      </c>
      <c r="K63" s="63">
        <v>0</v>
      </c>
      <c r="L63" s="63">
        <v>0</v>
      </c>
    </row>
    <row r="64" spans="1:12" ht="15.75" customHeight="1">
      <c r="A64" s="7" t="s">
        <v>53</v>
      </c>
      <c r="B64" s="6"/>
      <c r="C64" s="62">
        <v>7</v>
      </c>
      <c r="D64" s="73">
        <v>37</v>
      </c>
      <c r="E64" s="63">
        <v>0</v>
      </c>
      <c r="F64" s="63">
        <v>3</v>
      </c>
      <c r="G64" s="63">
        <v>1</v>
      </c>
      <c r="H64" s="63">
        <v>0</v>
      </c>
      <c r="I64" s="63">
        <v>0</v>
      </c>
      <c r="J64" s="63">
        <v>3</v>
      </c>
      <c r="K64" s="63">
        <v>0</v>
      </c>
      <c r="L64" s="63">
        <v>0</v>
      </c>
    </row>
    <row r="65" spans="1:12" ht="15.75" customHeight="1">
      <c r="A65" s="7" t="s">
        <v>54</v>
      </c>
      <c r="B65" s="6"/>
      <c r="C65" s="62">
        <v>18</v>
      </c>
      <c r="D65" s="73">
        <v>11</v>
      </c>
      <c r="E65" s="63">
        <v>12</v>
      </c>
      <c r="F65" s="63">
        <v>3</v>
      </c>
      <c r="G65" s="63">
        <v>1</v>
      </c>
      <c r="H65" s="63">
        <v>1</v>
      </c>
      <c r="I65" s="63">
        <v>0</v>
      </c>
      <c r="J65" s="63">
        <v>1</v>
      </c>
      <c r="K65" s="63">
        <v>0</v>
      </c>
      <c r="L65" s="63">
        <v>0</v>
      </c>
    </row>
    <row r="66" spans="1:12" ht="15.75" customHeight="1">
      <c r="A66" s="7" t="s">
        <v>55</v>
      </c>
      <c r="B66" s="6"/>
      <c r="C66" s="62">
        <v>2</v>
      </c>
      <c r="D66" s="73">
        <v>17</v>
      </c>
      <c r="E66" s="63">
        <v>0</v>
      </c>
      <c r="F66" s="63">
        <v>1</v>
      </c>
      <c r="G66" s="63">
        <v>1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</row>
    <row r="67" spans="1:12" ht="15.75" customHeight="1">
      <c r="A67" s="7" t="s">
        <v>157</v>
      </c>
      <c r="B67" s="6"/>
      <c r="C67" s="62">
        <v>49</v>
      </c>
      <c r="D67" s="73">
        <v>13</v>
      </c>
      <c r="E67" s="63">
        <v>8</v>
      </c>
      <c r="F67" s="63">
        <v>41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</row>
    <row r="68" spans="1:12" ht="15.75" customHeight="1">
      <c r="A68" s="53" t="s">
        <v>56</v>
      </c>
      <c r="B68" s="54"/>
      <c r="C68" s="74">
        <f>SUM(C2:C67)-C8-C12-C16-C20-C34-C47-C52</f>
        <v>606</v>
      </c>
      <c r="D68" s="77">
        <v>30</v>
      </c>
      <c r="E68" s="75">
        <f aca="true" t="shared" si="7" ref="E68:L68">SUM(E7:E67)-E8-E12-E16-E20-E34-E47-E52</f>
        <v>128</v>
      </c>
      <c r="F68" s="76">
        <f t="shared" si="7"/>
        <v>217</v>
      </c>
      <c r="G68" s="75">
        <f t="shared" si="7"/>
        <v>102</v>
      </c>
      <c r="H68" s="76">
        <f t="shared" si="7"/>
        <v>42</v>
      </c>
      <c r="I68" s="75">
        <f t="shared" si="7"/>
        <v>26</v>
      </c>
      <c r="J68" s="76">
        <f t="shared" si="7"/>
        <v>57</v>
      </c>
      <c r="K68" s="76">
        <f t="shared" si="7"/>
        <v>24</v>
      </c>
      <c r="L68" s="77">
        <f t="shared" si="7"/>
        <v>10</v>
      </c>
    </row>
    <row r="69" spans="1:12" ht="15.75" customHeight="1">
      <c r="A69" s="6"/>
      <c r="D69" s="21"/>
      <c r="E69" s="21"/>
      <c r="G69" s="21"/>
      <c r="I69" s="21"/>
      <c r="L69" s="21"/>
    </row>
    <row r="70" spans="1:12" ht="15.75" customHeight="1">
      <c r="A70" s="34" t="s">
        <v>57</v>
      </c>
      <c r="B70" s="23"/>
      <c r="C70" s="43" t="s">
        <v>2</v>
      </c>
      <c r="D70" s="128" t="s">
        <v>3</v>
      </c>
      <c r="E70" s="45"/>
      <c r="F70" s="45"/>
      <c r="G70" s="46" t="s">
        <v>93</v>
      </c>
      <c r="H70" s="46" t="s">
        <v>95</v>
      </c>
      <c r="I70" s="46" t="s">
        <v>97</v>
      </c>
      <c r="J70" s="46" t="s">
        <v>99</v>
      </c>
      <c r="K70" s="46" t="s">
        <v>101</v>
      </c>
      <c r="L70" s="47"/>
    </row>
    <row r="71" spans="1:12" ht="15.75" customHeight="1" thickBot="1">
      <c r="A71" s="35" t="s">
        <v>58</v>
      </c>
      <c r="B71" s="18"/>
      <c r="C71" s="44" t="s">
        <v>4</v>
      </c>
      <c r="D71" s="129" t="s">
        <v>5</v>
      </c>
      <c r="E71" s="48" t="s">
        <v>91</v>
      </c>
      <c r="F71" s="48" t="s">
        <v>92</v>
      </c>
      <c r="G71" s="48" t="s">
        <v>94</v>
      </c>
      <c r="H71" s="48" t="s">
        <v>96</v>
      </c>
      <c r="I71" s="48" t="s">
        <v>98</v>
      </c>
      <c r="J71" s="48" t="s">
        <v>100</v>
      </c>
      <c r="K71" s="48" t="s">
        <v>102</v>
      </c>
      <c r="L71" s="49" t="s">
        <v>103</v>
      </c>
    </row>
    <row r="72" spans="3:12" ht="15.75" customHeight="1" thickTop="1">
      <c r="C72" s="32"/>
      <c r="D72" s="124"/>
      <c r="E72" s="29"/>
      <c r="G72" s="29"/>
      <c r="I72" s="29"/>
      <c r="L72" s="21"/>
    </row>
    <row r="73" spans="1:12" ht="15.75" customHeight="1">
      <c r="A73" s="7" t="s">
        <v>105</v>
      </c>
      <c r="C73" s="62">
        <v>9</v>
      </c>
      <c r="D73" s="73">
        <v>52</v>
      </c>
      <c r="E73" s="78">
        <v>0</v>
      </c>
      <c r="F73" s="63">
        <v>2</v>
      </c>
      <c r="G73" s="78">
        <v>1</v>
      </c>
      <c r="H73" s="63">
        <v>0</v>
      </c>
      <c r="I73" s="78">
        <v>0</v>
      </c>
      <c r="J73" s="63">
        <v>5</v>
      </c>
      <c r="K73" s="63">
        <v>1</v>
      </c>
      <c r="L73" s="63">
        <v>0</v>
      </c>
    </row>
    <row r="74" spans="1:12" ht="15.75" customHeight="1">
      <c r="A74" s="7" t="s">
        <v>59</v>
      </c>
      <c r="B74" s="6"/>
      <c r="C74" s="62">
        <v>10</v>
      </c>
      <c r="D74" s="73">
        <v>29</v>
      </c>
      <c r="E74" s="78">
        <v>0</v>
      </c>
      <c r="F74" s="63">
        <v>3</v>
      </c>
      <c r="G74" s="78">
        <v>4</v>
      </c>
      <c r="H74" s="63">
        <v>0</v>
      </c>
      <c r="I74" s="78">
        <v>2</v>
      </c>
      <c r="J74" s="63">
        <v>1</v>
      </c>
      <c r="K74" s="63">
        <v>0</v>
      </c>
      <c r="L74" s="63">
        <v>0</v>
      </c>
    </row>
    <row r="75" spans="1:12" ht="15.75" customHeight="1">
      <c r="A75" s="7" t="s">
        <v>18</v>
      </c>
      <c r="B75" s="6"/>
      <c r="C75" s="62">
        <v>18</v>
      </c>
      <c r="D75" s="73">
        <v>22</v>
      </c>
      <c r="E75" s="78">
        <v>6</v>
      </c>
      <c r="F75" s="63">
        <v>3</v>
      </c>
      <c r="G75" s="78">
        <v>6</v>
      </c>
      <c r="H75" s="63">
        <v>0</v>
      </c>
      <c r="I75" s="78">
        <v>1</v>
      </c>
      <c r="J75" s="63">
        <v>2</v>
      </c>
      <c r="K75" s="63">
        <v>0</v>
      </c>
      <c r="L75" s="63">
        <v>0</v>
      </c>
    </row>
    <row r="76" spans="1:12" ht="15.75" customHeight="1">
      <c r="A76" s="7" t="s">
        <v>109</v>
      </c>
      <c r="B76" s="6"/>
      <c r="C76" s="62">
        <v>14</v>
      </c>
      <c r="D76" s="73">
        <v>19</v>
      </c>
      <c r="E76" s="78">
        <v>3</v>
      </c>
      <c r="F76" s="63">
        <v>3</v>
      </c>
      <c r="G76" s="78">
        <v>6</v>
      </c>
      <c r="H76" s="63">
        <v>1</v>
      </c>
      <c r="I76" s="78">
        <v>1</v>
      </c>
      <c r="J76" s="63">
        <v>0</v>
      </c>
      <c r="K76" s="63">
        <v>0</v>
      </c>
      <c r="L76" s="63">
        <v>0</v>
      </c>
    </row>
    <row r="77" spans="1:12" ht="15.75" customHeight="1">
      <c r="A77" s="95" t="s">
        <v>146</v>
      </c>
      <c r="B77" s="96"/>
      <c r="C77" s="90">
        <v>2</v>
      </c>
      <c r="D77" s="93">
        <v>5</v>
      </c>
      <c r="E77" s="91">
        <v>2</v>
      </c>
      <c r="F77" s="92">
        <v>0</v>
      </c>
      <c r="G77" s="91">
        <v>0</v>
      </c>
      <c r="H77" s="92">
        <v>0</v>
      </c>
      <c r="I77" s="91">
        <v>0</v>
      </c>
      <c r="J77" s="92">
        <v>0</v>
      </c>
      <c r="K77" s="92">
        <v>0</v>
      </c>
      <c r="L77" s="92">
        <v>0</v>
      </c>
    </row>
    <row r="78" spans="1:12" ht="15.75" customHeight="1">
      <c r="A78" s="95" t="s">
        <v>60</v>
      </c>
      <c r="B78" s="96"/>
      <c r="C78" s="90">
        <v>13</v>
      </c>
      <c r="D78" s="93">
        <v>35</v>
      </c>
      <c r="E78" s="91">
        <v>0</v>
      </c>
      <c r="F78" s="92">
        <v>2</v>
      </c>
      <c r="G78" s="91">
        <v>2</v>
      </c>
      <c r="H78" s="92">
        <v>6</v>
      </c>
      <c r="I78" s="91">
        <v>1</v>
      </c>
      <c r="J78" s="92">
        <v>2</v>
      </c>
      <c r="K78" s="92">
        <v>0</v>
      </c>
      <c r="L78" s="92">
        <v>0</v>
      </c>
    </row>
    <row r="79" spans="1:12" ht="15.75" customHeight="1">
      <c r="A79" s="95" t="s">
        <v>61</v>
      </c>
      <c r="B79" s="96"/>
      <c r="C79" s="90">
        <v>8</v>
      </c>
      <c r="D79" s="93">
        <v>18</v>
      </c>
      <c r="E79" s="91">
        <v>1</v>
      </c>
      <c r="F79" s="92">
        <v>3</v>
      </c>
      <c r="G79" s="91">
        <v>4</v>
      </c>
      <c r="H79" s="92">
        <v>0</v>
      </c>
      <c r="I79" s="91">
        <v>0</v>
      </c>
      <c r="J79" s="92">
        <v>0</v>
      </c>
      <c r="K79" s="92">
        <v>0</v>
      </c>
      <c r="L79" s="92">
        <v>0</v>
      </c>
    </row>
    <row r="80" spans="1:12" ht="15.75" customHeight="1">
      <c r="A80" s="58" t="s">
        <v>56</v>
      </c>
      <c r="B80" s="59"/>
      <c r="C80" s="74">
        <f>SUM(C73:C79)</f>
        <v>74</v>
      </c>
      <c r="D80" s="77">
        <v>28</v>
      </c>
      <c r="E80" s="76">
        <f>SUM(E73:E79)</f>
        <v>12</v>
      </c>
      <c r="F80" s="76">
        <f>SUM(F73:F79)</f>
        <v>16</v>
      </c>
      <c r="G80" s="76">
        <f aca="true" t="shared" si="8" ref="G80:L80">SUM(G73:G79)</f>
        <v>23</v>
      </c>
      <c r="H80" s="76">
        <f t="shared" si="8"/>
        <v>7</v>
      </c>
      <c r="I80" s="76">
        <f t="shared" si="8"/>
        <v>5</v>
      </c>
      <c r="J80" s="76">
        <f t="shared" si="8"/>
        <v>10</v>
      </c>
      <c r="K80" s="76">
        <f t="shared" si="8"/>
        <v>1</v>
      </c>
      <c r="L80" s="77">
        <f t="shared" si="8"/>
        <v>0</v>
      </c>
    </row>
    <row r="81" spans="4:12" ht="15.75" customHeight="1">
      <c r="D81" s="21"/>
      <c r="E81" s="21"/>
      <c r="G81" s="21"/>
      <c r="I81" s="21"/>
      <c r="L81" s="21"/>
    </row>
    <row r="82" spans="1:12" ht="15.75" customHeight="1">
      <c r="A82" s="34" t="s">
        <v>62</v>
      </c>
      <c r="B82" s="33"/>
      <c r="C82" s="43" t="s">
        <v>2</v>
      </c>
      <c r="D82" s="128" t="s">
        <v>3</v>
      </c>
      <c r="E82" s="45"/>
      <c r="F82" s="45"/>
      <c r="G82" s="46" t="s">
        <v>93</v>
      </c>
      <c r="H82" s="46" t="s">
        <v>95</v>
      </c>
      <c r="I82" s="46" t="s">
        <v>97</v>
      </c>
      <c r="J82" s="46" t="s">
        <v>99</v>
      </c>
      <c r="K82" s="46" t="s">
        <v>101</v>
      </c>
      <c r="L82" s="47"/>
    </row>
    <row r="83" spans="1:12" ht="15.75" customHeight="1" thickBot="1">
      <c r="A83" s="35" t="s">
        <v>63</v>
      </c>
      <c r="B83" s="18"/>
      <c r="C83" s="44" t="s">
        <v>4</v>
      </c>
      <c r="D83" s="129" t="s">
        <v>5</v>
      </c>
      <c r="E83" s="48" t="s">
        <v>91</v>
      </c>
      <c r="F83" s="48" t="s">
        <v>92</v>
      </c>
      <c r="G83" s="48" t="s">
        <v>94</v>
      </c>
      <c r="H83" s="48" t="s">
        <v>96</v>
      </c>
      <c r="I83" s="48" t="s">
        <v>98</v>
      </c>
      <c r="J83" s="48" t="s">
        <v>100</v>
      </c>
      <c r="K83" s="48" t="s">
        <v>102</v>
      </c>
      <c r="L83" s="49" t="s">
        <v>103</v>
      </c>
    </row>
    <row r="84" spans="1:12" ht="15.75" customHeight="1" thickTop="1">
      <c r="A84" s="33"/>
      <c r="B84" s="23"/>
      <c r="C84" s="38"/>
      <c r="D84" s="125"/>
      <c r="E84" s="36"/>
      <c r="F84" s="36"/>
      <c r="G84" s="36"/>
      <c r="H84" s="36"/>
      <c r="I84" s="36"/>
      <c r="J84" s="36"/>
      <c r="K84" s="36"/>
      <c r="L84" s="37"/>
    </row>
    <row r="85" spans="1:12" ht="15.75" customHeight="1">
      <c r="A85" s="7" t="s">
        <v>64</v>
      </c>
      <c r="B85" s="6"/>
      <c r="C85" s="32">
        <v>0</v>
      </c>
      <c r="D85" s="126">
        <v>0</v>
      </c>
      <c r="E85" s="29">
        <v>0</v>
      </c>
      <c r="F85" s="21">
        <v>0</v>
      </c>
      <c r="G85" s="29">
        <v>0</v>
      </c>
      <c r="H85" s="21">
        <v>0</v>
      </c>
      <c r="I85" s="29">
        <v>0</v>
      </c>
      <c r="J85" s="21">
        <v>0</v>
      </c>
      <c r="K85" s="21">
        <v>0</v>
      </c>
      <c r="L85" s="21">
        <v>0</v>
      </c>
    </row>
    <row r="86" spans="1:12" ht="15.75" customHeight="1">
      <c r="A86" s="7" t="s">
        <v>65</v>
      </c>
      <c r="B86" s="6"/>
      <c r="C86" s="32">
        <v>0</v>
      </c>
      <c r="D86" s="126">
        <v>0</v>
      </c>
      <c r="E86" s="29">
        <v>0</v>
      </c>
      <c r="F86" s="21">
        <v>0</v>
      </c>
      <c r="G86" s="29">
        <v>0</v>
      </c>
      <c r="H86" s="21">
        <v>0</v>
      </c>
      <c r="I86" s="29">
        <v>0</v>
      </c>
      <c r="J86" s="21">
        <v>0</v>
      </c>
      <c r="K86" s="21">
        <v>0</v>
      </c>
      <c r="L86" s="21">
        <v>0</v>
      </c>
    </row>
    <row r="87" spans="1:12" ht="15.75" customHeight="1">
      <c r="A87" s="58" t="s">
        <v>56</v>
      </c>
      <c r="B87" s="59"/>
      <c r="C87" s="55">
        <v>0</v>
      </c>
      <c r="D87" s="57">
        <v>0</v>
      </c>
      <c r="E87" s="56">
        <v>0</v>
      </c>
      <c r="F87" s="56">
        <v>0</v>
      </c>
      <c r="G87" s="56">
        <f aca="true" t="shared" si="9" ref="G87:L87">SUM(G85:G86)</f>
        <v>0</v>
      </c>
      <c r="H87" s="56">
        <f t="shared" si="9"/>
        <v>0</v>
      </c>
      <c r="I87" s="56">
        <f t="shared" si="9"/>
        <v>0</v>
      </c>
      <c r="J87" s="56">
        <f t="shared" si="9"/>
        <v>0</v>
      </c>
      <c r="K87" s="56">
        <f t="shared" si="9"/>
        <v>0</v>
      </c>
      <c r="L87" s="57">
        <f t="shared" si="9"/>
        <v>0</v>
      </c>
    </row>
    <row r="88" spans="4:12" ht="15.75" customHeight="1">
      <c r="D88" s="21"/>
      <c r="E88" s="21"/>
      <c r="G88" s="21"/>
      <c r="I88" s="21"/>
      <c r="L88" s="21"/>
    </row>
    <row r="89" ht="15.75" customHeight="1"/>
    <row r="90" spans="1:12" ht="15.75" customHeight="1">
      <c r="A90" s="34" t="s">
        <v>66</v>
      </c>
      <c r="B90" s="23"/>
      <c r="C90" s="43" t="s">
        <v>2</v>
      </c>
      <c r="D90" s="128" t="s">
        <v>3</v>
      </c>
      <c r="E90" s="45"/>
      <c r="F90" s="45"/>
      <c r="G90" s="46" t="s">
        <v>93</v>
      </c>
      <c r="H90" s="46" t="s">
        <v>95</v>
      </c>
      <c r="I90" s="46" t="s">
        <v>97</v>
      </c>
      <c r="J90" s="46" t="s">
        <v>99</v>
      </c>
      <c r="K90" s="46" t="s">
        <v>101</v>
      </c>
      <c r="L90" s="47"/>
    </row>
    <row r="91" spans="1:12" ht="15.75" customHeight="1" thickBot="1">
      <c r="A91" s="35" t="s">
        <v>67</v>
      </c>
      <c r="B91" s="18"/>
      <c r="C91" s="44" t="s">
        <v>4</v>
      </c>
      <c r="D91" s="129" t="s">
        <v>5</v>
      </c>
      <c r="E91" s="48" t="s">
        <v>91</v>
      </c>
      <c r="F91" s="48" t="s">
        <v>92</v>
      </c>
      <c r="G91" s="48" t="s">
        <v>94</v>
      </c>
      <c r="H91" s="48" t="s">
        <v>96</v>
      </c>
      <c r="I91" s="48" t="s">
        <v>98</v>
      </c>
      <c r="J91" s="48" t="s">
        <v>100</v>
      </c>
      <c r="K91" s="48" t="s">
        <v>102</v>
      </c>
      <c r="L91" s="49" t="s">
        <v>103</v>
      </c>
    </row>
    <row r="92" spans="3:12" ht="15.75" customHeight="1" thickTop="1">
      <c r="C92" s="32"/>
      <c r="D92" s="124"/>
      <c r="E92" s="29"/>
      <c r="G92" s="29"/>
      <c r="I92" s="29"/>
      <c r="L92" s="21"/>
    </row>
    <row r="93" spans="1:12" ht="15.75" customHeight="1">
      <c r="A93" s="7" t="s">
        <v>68</v>
      </c>
      <c r="B93" s="6"/>
      <c r="C93" s="62">
        <v>2</v>
      </c>
      <c r="D93" s="73">
        <v>45</v>
      </c>
      <c r="E93" s="78">
        <v>0</v>
      </c>
      <c r="F93" s="63">
        <v>0</v>
      </c>
      <c r="G93" s="78">
        <v>0</v>
      </c>
      <c r="H93" s="63">
        <v>1</v>
      </c>
      <c r="I93" s="78">
        <v>1</v>
      </c>
      <c r="J93" s="63">
        <v>0</v>
      </c>
      <c r="K93" s="63">
        <v>0</v>
      </c>
      <c r="L93" s="63">
        <v>0</v>
      </c>
    </row>
    <row r="94" spans="1:12" ht="15.75" customHeight="1">
      <c r="A94" s="7" t="s">
        <v>69</v>
      </c>
      <c r="B94" s="6"/>
      <c r="C94" s="62">
        <v>2</v>
      </c>
      <c r="D94" s="73">
        <v>21</v>
      </c>
      <c r="E94" s="78">
        <v>0</v>
      </c>
      <c r="F94" s="63">
        <v>1</v>
      </c>
      <c r="G94" s="78">
        <v>1</v>
      </c>
      <c r="H94" s="63">
        <v>0</v>
      </c>
      <c r="I94" s="78">
        <v>0</v>
      </c>
      <c r="J94" s="63">
        <v>0</v>
      </c>
      <c r="K94" s="63">
        <v>0</v>
      </c>
      <c r="L94" s="63">
        <v>0</v>
      </c>
    </row>
    <row r="95" spans="1:12" ht="15.75" customHeight="1">
      <c r="A95" s="7" t="s">
        <v>148</v>
      </c>
      <c r="B95" s="6"/>
      <c r="C95" s="62">
        <v>0</v>
      </c>
      <c r="D95" s="73">
        <v>0</v>
      </c>
      <c r="E95" s="78">
        <v>0</v>
      </c>
      <c r="F95" s="63">
        <v>0</v>
      </c>
      <c r="G95" s="78">
        <v>0</v>
      </c>
      <c r="H95" s="63">
        <v>0</v>
      </c>
      <c r="I95" s="78">
        <v>0</v>
      </c>
      <c r="J95" s="63">
        <v>0</v>
      </c>
      <c r="K95" s="63">
        <v>0</v>
      </c>
      <c r="L95" s="63">
        <v>0</v>
      </c>
    </row>
    <row r="96" spans="1:12" ht="15.75" customHeight="1">
      <c r="A96" s="7" t="s">
        <v>155</v>
      </c>
      <c r="B96" s="6"/>
      <c r="C96" s="62">
        <v>1</v>
      </c>
      <c r="D96" s="73">
        <v>26</v>
      </c>
      <c r="E96" s="78">
        <v>0</v>
      </c>
      <c r="F96" s="63">
        <v>0</v>
      </c>
      <c r="G96" s="78">
        <v>1</v>
      </c>
      <c r="H96" s="63">
        <v>0</v>
      </c>
      <c r="I96" s="78">
        <v>0</v>
      </c>
      <c r="J96" s="63">
        <v>0</v>
      </c>
      <c r="K96" s="63">
        <v>0</v>
      </c>
      <c r="L96" s="63">
        <v>0</v>
      </c>
    </row>
    <row r="97" spans="1:12" ht="15.75" customHeight="1">
      <c r="A97" s="95" t="s">
        <v>70</v>
      </c>
      <c r="B97" s="96"/>
      <c r="C97" s="90">
        <v>2</v>
      </c>
      <c r="D97" s="93">
        <v>44</v>
      </c>
      <c r="E97" s="91">
        <v>0</v>
      </c>
      <c r="F97" s="92">
        <v>1</v>
      </c>
      <c r="G97" s="91">
        <v>0</v>
      </c>
      <c r="H97" s="92">
        <v>0</v>
      </c>
      <c r="I97" s="91">
        <v>1</v>
      </c>
      <c r="J97" s="92"/>
      <c r="K97" s="92">
        <v>0</v>
      </c>
      <c r="L97" s="92">
        <v>0</v>
      </c>
    </row>
    <row r="98" spans="1:12" ht="15.75" customHeight="1">
      <c r="A98" s="95" t="s">
        <v>71</v>
      </c>
      <c r="B98" s="96"/>
      <c r="C98" s="90">
        <v>1</v>
      </c>
      <c r="D98" s="93">
        <v>21</v>
      </c>
      <c r="E98" s="91">
        <v>0</v>
      </c>
      <c r="F98" s="92">
        <v>0</v>
      </c>
      <c r="G98" s="91">
        <v>1</v>
      </c>
      <c r="H98" s="92">
        <v>0</v>
      </c>
      <c r="I98" s="91">
        <v>0</v>
      </c>
      <c r="J98" s="92">
        <v>0</v>
      </c>
      <c r="K98" s="92">
        <v>0</v>
      </c>
      <c r="L98" s="92">
        <v>0</v>
      </c>
    </row>
    <row r="99" spans="1:12" ht="15.75" customHeight="1">
      <c r="A99" s="95" t="s">
        <v>72</v>
      </c>
      <c r="B99" s="96"/>
      <c r="C99" s="90">
        <v>2</v>
      </c>
      <c r="D99" s="93">
        <v>34</v>
      </c>
      <c r="E99" s="91">
        <v>0</v>
      </c>
      <c r="F99" s="92">
        <v>0</v>
      </c>
      <c r="G99" s="91">
        <v>0</v>
      </c>
      <c r="H99" s="92">
        <v>2</v>
      </c>
      <c r="I99" s="91">
        <v>0</v>
      </c>
      <c r="J99" s="92">
        <v>0</v>
      </c>
      <c r="K99" s="92">
        <v>0</v>
      </c>
      <c r="L99" s="92">
        <v>0</v>
      </c>
    </row>
    <row r="100" spans="1:12" ht="15.75" customHeight="1">
      <c r="A100" s="7" t="s">
        <v>73</v>
      </c>
      <c r="B100" s="6"/>
      <c r="C100" s="62">
        <v>0</v>
      </c>
      <c r="D100" s="73">
        <v>0</v>
      </c>
      <c r="E100" s="78">
        <v>0</v>
      </c>
      <c r="F100" s="63">
        <v>0</v>
      </c>
      <c r="G100" s="78">
        <v>0</v>
      </c>
      <c r="H100" s="63">
        <v>0</v>
      </c>
      <c r="I100" s="78">
        <v>0</v>
      </c>
      <c r="J100" s="63">
        <v>0</v>
      </c>
      <c r="K100" s="63">
        <v>0</v>
      </c>
      <c r="L100" s="63">
        <v>0</v>
      </c>
    </row>
    <row r="101" spans="1:12" ht="15.75" customHeight="1">
      <c r="A101" s="58" t="s">
        <v>56</v>
      </c>
      <c r="B101" s="59"/>
      <c r="C101" s="74">
        <f>SUM(C93:C100)</f>
        <v>10</v>
      </c>
      <c r="D101" s="77">
        <v>33</v>
      </c>
      <c r="E101" s="76">
        <f aca="true" t="shared" si="10" ref="E101:L101">SUM(E93:E100)</f>
        <v>0</v>
      </c>
      <c r="F101" s="76">
        <f t="shared" si="10"/>
        <v>2</v>
      </c>
      <c r="G101" s="76">
        <f t="shared" si="10"/>
        <v>3</v>
      </c>
      <c r="H101" s="76">
        <f t="shared" si="10"/>
        <v>3</v>
      </c>
      <c r="I101" s="76">
        <f t="shared" si="10"/>
        <v>2</v>
      </c>
      <c r="J101" s="76">
        <f t="shared" si="10"/>
        <v>0</v>
      </c>
      <c r="K101" s="76">
        <f t="shared" si="10"/>
        <v>0</v>
      </c>
      <c r="L101" s="77">
        <f t="shared" si="10"/>
        <v>0</v>
      </c>
    </row>
    <row r="102" ht="15.75" customHeight="1"/>
    <row r="103" ht="15.75" customHeight="1"/>
    <row r="104" spans="1:12" ht="15.75" customHeight="1">
      <c r="A104" s="34" t="s">
        <v>74</v>
      </c>
      <c r="B104" s="33"/>
      <c r="C104" s="43" t="s">
        <v>2</v>
      </c>
      <c r="D104" s="128" t="s">
        <v>3</v>
      </c>
      <c r="E104" s="45"/>
      <c r="F104" s="45"/>
      <c r="G104" s="46" t="s">
        <v>93</v>
      </c>
      <c r="H104" s="46" t="s">
        <v>95</v>
      </c>
      <c r="I104" s="46" t="s">
        <v>97</v>
      </c>
      <c r="J104" s="46" t="s">
        <v>99</v>
      </c>
      <c r="K104" s="46" t="s">
        <v>101</v>
      </c>
      <c r="L104" s="47"/>
    </row>
    <row r="105" spans="1:12" ht="15.75" customHeight="1" thickBot="1">
      <c r="A105" s="18"/>
      <c r="B105" s="18"/>
      <c r="C105" s="44" t="s">
        <v>4</v>
      </c>
      <c r="D105" s="129" t="s">
        <v>5</v>
      </c>
      <c r="E105" s="48" t="s">
        <v>91</v>
      </c>
      <c r="F105" s="48" t="s">
        <v>92</v>
      </c>
      <c r="G105" s="48" t="s">
        <v>94</v>
      </c>
      <c r="H105" s="48" t="s">
        <v>96</v>
      </c>
      <c r="I105" s="48" t="s">
        <v>98</v>
      </c>
      <c r="J105" s="48" t="s">
        <v>100</v>
      </c>
      <c r="K105" s="48" t="s">
        <v>102</v>
      </c>
      <c r="L105" s="49" t="s">
        <v>103</v>
      </c>
    </row>
    <row r="106" spans="1:12" ht="15.75" customHeight="1" thickTop="1">
      <c r="A106" s="15"/>
      <c r="B106" s="6"/>
      <c r="C106" s="32"/>
      <c r="D106" s="124"/>
      <c r="E106" s="29"/>
      <c r="G106" s="29"/>
      <c r="I106" s="29"/>
      <c r="L106" s="21"/>
    </row>
    <row r="107" spans="1:12" ht="15.75" customHeight="1">
      <c r="A107" s="15" t="s">
        <v>106</v>
      </c>
      <c r="C107" s="62">
        <v>4</v>
      </c>
      <c r="D107" s="73">
        <v>15</v>
      </c>
      <c r="E107" s="78">
        <v>3</v>
      </c>
      <c r="F107" s="63">
        <v>0</v>
      </c>
      <c r="G107" s="78">
        <v>0</v>
      </c>
      <c r="H107" s="63">
        <v>1</v>
      </c>
      <c r="I107" s="78">
        <v>0</v>
      </c>
      <c r="J107" s="63">
        <v>0</v>
      </c>
      <c r="K107" s="63">
        <v>0</v>
      </c>
      <c r="L107" s="63">
        <v>0</v>
      </c>
    </row>
    <row r="108" spans="1:12" ht="15.75" customHeight="1">
      <c r="A108" s="15" t="s">
        <v>110</v>
      </c>
      <c r="C108" s="62">
        <v>14</v>
      </c>
      <c r="D108" s="73">
        <v>12</v>
      </c>
      <c r="E108" s="78">
        <v>6</v>
      </c>
      <c r="F108" s="63">
        <v>7</v>
      </c>
      <c r="G108" s="78">
        <v>1</v>
      </c>
      <c r="H108" s="63">
        <v>0</v>
      </c>
      <c r="I108" s="78">
        <v>0</v>
      </c>
      <c r="J108" s="63">
        <v>0</v>
      </c>
      <c r="K108" s="63">
        <v>0</v>
      </c>
      <c r="L108" s="63">
        <v>0</v>
      </c>
    </row>
    <row r="109" spans="1:12" ht="15.75" customHeight="1">
      <c r="A109" s="15" t="s">
        <v>75</v>
      </c>
      <c r="C109" s="62">
        <v>12</v>
      </c>
      <c r="D109" s="73">
        <v>6</v>
      </c>
      <c r="E109" s="78">
        <v>11</v>
      </c>
      <c r="F109" s="63">
        <v>0</v>
      </c>
      <c r="G109" s="78">
        <v>1</v>
      </c>
      <c r="H109" s="63">
        <v>0</v>
      </c>
      <c r="I109" s="78">
        <v>0</v>
      </c>
      <c r="J109" s="63">
        <v>0</v>
      </c>
      <c r="K109" s="63">
        <v>0</v>
      </c>
      <c r="L109" s="63">
        <v>0</v>
      </c>
    </row>
    <row r="110" spans="1:12" ht="15.75" customHeight="1">
      <c r="A110" s="97" t="s">
        <v>76</v>
      </c>
      <c r="B110" s="98"/>
      <c r="C110" s="90">
        <v>4</v>
      </c>
      <c r="D110" s="93">
        <v>17</v>
      </c>
      <c r="E110" s="91">
        <v>2</v>
      </c>
      <c r="F110" s="92">
        <v>1</v>
      </c>
      <c r="G110" s="91">
        <v>0</v>
      </c>
      <c r="H110" s="92">
        <v>1</v>
      </c>
      <c r="I110" s="91">
        <v>0</v>
      </c>
      <c r="J110" s="92">
        <v>0</v>
      </c>
      <c r="K110" s="92">
        <v>0</v>
      </c>
      <c r="L110" s="92">
        <v>0</v>
      </c>
    </row>
    <row r="111" spans="1:12" ht="15.75" customHeight="1">
      <c r="A111" s="97" t="s">
        <v>77</v>
      </c>
      <c r="B111" s="98"/>
      <c r="C111" s="90">
        <v>3</v>
      </c>
      <c r="D111" s="93">
        <v>51</v>
      </c>
      <c r="E111" s="91">
        <v>1</v>
      </c>
      <c r="F111" s="92">
        <v>1</v>
      </c>
      <c r="G111" s="91">
        <v>0</v>
      </c>
      <c r="H111" s="92">
        <v>0</v>
      </c>
      <c r="I111" s="91">
        <v>0</v>
      </c>
      <c r="J111" s="92">
        <v>0</v>
      </c>
      <c r="K111" s="92">
        <v>1</v>
      </c>
      <c r="L111" s="92">
        <v>0</v>
      </c>
    </row>
    <row r="112" spans="1:12" ht="15.75" customHeight="1">
      <c r="A112" s="97" t="s">
        <v>74</v>
      </c>
      <c r="B112" s="98"/>
      <c r="C112" s="90">
        <v>2</v>
      </c>
      <c r="D112" s="93">
        <v>27</v>
      </c>
      <c r="E112" s="91">
        <v>0</v>
      </c>
      <c r="F112" s="92">
        <v>0</v>
      </c>
      <c r="G112" s="91">
        <v>1</v>
      </c>
      <c r="H112" s="92">
        <v>1</v>
      </c>
      <c r="I112" s="91">
        <v>0</v>
      </c>
      <c r="J112" s="92">
        <v>0</v>
      </c>
      <c r="K112" s="92">
        <v>0</v>
      </c>
      <c r="L112" s="92">
        <v>0</v>
      </c>
    </row>
    <row r="113" spans="1:12" s="112" customFormat="1" ht="15.75" customHeight="1">
      <c r="A113" s="110" t="s">
        <v>150</v>
      </c>
      <c r="B113" s="111"/>
      <c r="C113" s="100">
        <v>4</v>
      </c>
      <c r="D113" s="103">
        <v>5</v>
      </c>
      <c r="E113" s="101">
        <v>4</v>
      </c>
      <c r="F113" s="102">
        <v>0</v>
      </c>
      <c r="G113" s="101">
        <v>0</v>
      </c>
      <c r="H113" s="102">
        <v>0</v>
      </c>
      <c r="I113" s="101">
        <v>0</v>
      </c>
      <c r="J113" s="102">
        <v>0</v>
      </c>
      <c r="K113" s="102">
        <v>0</v>
      </c>
      <c r="L113" s="102">
        <v>0</v>
      </c>
    </row>
    <row r="114" spans="1:12" ht="15.75" customHeight="1">
      <c r="A114" s="15" t="s">
        <v>78</v>
      </c>
      <c r="C114" s="62">
        <v>20</v>
      </c>
      <c r="D114" s="73">
        <v>30</v>
      </c>
      <c r="E114" s="78">
        <v>7</v>
      </c>
      <c r="F114" s="63">
        <v>6</v>
      </c>
      <c r="G114" s="78">
        <v>2</v>
      </c>
      <c r="H114" s="63">
        <v>2</v>
      </c>
      <c r="I114" s="78">
        <v>0</v>
      </c>
      <c r="J114" s="63">
        <v>1</v>
      </c>
      <c r="K114" s="63">
        <v>2</v>
      </c>
      <c r="L114" s="63">
        <v>0</v>
      </c>
    </row>
    <row r="115" spans="1:12" ht="15.75" customHeight="1">
      <c r="A115" s="15" t="s">
        <v>147</v>
      </c>
      <c r="C115" s="62">
        <v>0</v>
      </c>
      <c r="D115" s="73">
        <v>0</v>
      </c>
      <c r="E115" s="78">
        <v>0</v>
      </c>
      <c r="F115" s="63">
        <v>0</v>
      </c>
      <c r="G115" s="78">
        <v>0</v>
      </c>
      <c r="H115" s="63">
        <v>0</v>
      </c>
      <c r="I115" s="78">
        <v>0</v>
      </c>
      <c r="J115" s="63">
        <v>0</v>
      </c>
      <c r="K115" s="63">
        <v>0</v>
      </c>
      <c r="L115" s="63">
        <v>0</v>
      </c>
    </row>
    <row r="116" spans="1:12" ht="15.75" customHeight="1">
      <c r="A116" s="15" t="s">
        <v>152</v>
      </c>
      <c r="C116" s="62">
        <v>11</v>
      </c>
      <c r="D116" s="73">
        <v>11</v>
      </c>
      <c r="E116" s="78">
        <v>2</v>
      </c>
      <c r="F116" s="63">
        <v>9</v>
      </c>
      <c r="G116" s="78">
        <v>0</v>
      </c>
      <c r="H116" s="63">
        <v>0</v>
      </c>
      <c r="I116" s="78">
        <v>0</v>
      </c>
      <c r="J116" s="63">
        <v>0</v>
      </c>
      <c r="K116" s="63">
        <v>0</v>
      </c>
      <c r="L116" s="63">
        <v>0</v>
      </c>
    </row>
    <row r="117" spans="1:12" ht="15.75" customHeight="1">
      <c r="A117" s="15" t="s">
        <v>144</v>
      </c>
      <c r="C117" s="62">
        <v>1</v>
      </c>
      <c r="D117" s="73">
        <v>1</v>
      </c>
      <c r="E117" s="78">
        <v>1</v>
      </c>
      <c r="F117" s="63">
        <v>0</v>
      </c>
      <c r="G117" s="78">
        <v>0</v>
      </c>
      <c r="H117" s="63">
        <v>0</v>
      </c>
      <c r="I117" s="78">
        <v>0</v>
      </c>
      <c r="J117" s="63">
        <v>0</v>
      </c>
      <c r="K117" s="63">
        <v>0</v>
      </c>
      <c r="L117" s="63">
        <v>0</v>
      </c>
    </row>
    <row r="118" spans="1:12" ht="15.75" customHeight="1">
      <c r="A118" s="52" t="s">
        <v>79</v>
      </c>
      <c r="B118" s="51"/>
      <c r="C118" s="79">
        <f>SUM(C119:C129)</f>
        <v>27</v>
      </c>
      <c r="D118" s="122">
        <v>12</v>
      </c>
      <c r="E118" s="80">
        <f>SUM(E119:E129)</f>
        <v>10</v>
      </c>
      <c r="F118" s="80">
        <f aca="true" t="shared" si="11" ref="F118:K118">SUM(F119:F129)</f>
        <v>12</v>
      </c>
      <c r="G118" s="80">
        <f t="shared" si="11"/>
        <v>5</v>
      </c>
      <c r="H118" s="80">
        <f t="shared" si="11"/>
        <v>0</v>
      </c>
      <c r="I118" s="80">
        <f t="shared" si="11"/>
        <v>0</v>
      </c>
      <c r="J118" s="80">
        <f t="shared" si="11"/>
        <v>0</v>
      </c>
      <c r="K118" s="80">
        <f t="shared" si="11"/>
        <v>0</v>
      </c>
      <c r="L118" s="80">
        <v>0</v>
      </c>
    </row>
    <row r="119" spans="1:12" ht="15.75" customHeight="1">
      <c r="A119" s="15"/>
      <c r="B119" s="11" t="s">
        <v>141</v>
      </c>
      <c r="C119" s="66">
        <v>1</v>
      </c>
      <c r="D119" s="68">
        <v>13</v>
      </c>
      <c r="E119" s="81">
        <v>0</v>
      </c>
      <c r="F119" s="67">
        <v>1</v>
      </c>
      <c r="G119" s="81">
        <v>0</v>
      </c>
      <c r="H119" s="67">
        <v>0</v>
      </c>
      <c r="I119" s="81">
        <v>0</v>
      </c>
      <c r="J119" s="67">
        <v>0</v>
      </c>
      <c r="K119" s="67">
        <v>0</v>
      </c>
      <c r="L119" s="68">
        <v>0</v>
      </c>
    </row>
    <row r="120" spans="1:12" ht="15.75" customHeight="1">
      <c r="A120" s="15"/>
      <c r="B120" s="13" t="s">
        <v>151</v>
      </c>
      <c r="C120" s="62">
        <v>2</v>
      </c>
      <c r="D120" s="73">
        <v>13</v>
      </c>
      <c r="E120" s="78">
        <v>1</v>
      </c>
      <c r="F120" s="63">
        <v>1</v>
      </c>
      <c r="G120" s="78">
        <v>0</v>
      </c>
      <c r="H120" s="63">
        <v>0</v>
      </c>
      <c r="I120" s="78">
        <v>0</v>
      </c>
      <c r="J120" s="63">
        <v>0</v>
      </c>
      <c r="K120" s="63">
        <v>0</v>
      </c>
      <c r="L120" s="73">
        <v>0</v>
      </c>
    </row>
    <row r="121" spans="1:12" ht="15.75" customHeight="1">
      <c r="A121" s="15"/>
      <c r="B121" s="13" t="s">
        <v>22</v>
      </c>
      <c r="C121" s="62">
        <v>2</v>
      </c>
      <c r="D121" s="73">
        <v>18</v>
      </c>
      <c r="E121" s="78">
        <v>0</v>
      </c>
      <c r="F121" s="63">
        <v>1</v>
      </c>
      <c r="G121" s="78">
        <v>1</v>
      </c>
      <c r="H121" s="63">
        <v>0</v>
      </c>
      <c r="I121" s="78">
        <v>0</v>
      </c>
      <c r="J121" s="63">
        <v>0</v>
      </c>
      <c r="K121" s="63">
        <v>0</v>
      </c>
      <c r="L121" s="73">
        <v>0</v>
      </c>
    </row>
    <row r="122" spans="1:12" ht="15.75" customHeight="1">
      <c r="A122" s="15"/>
      <c r="B122" s="13" t="s">
        <v>156</v>
      </c>
      <c r="C122" s="62">
        <v>1</v>
      </c>
      <c r="D122" s="73">
        <v>19</v>
      </c>
      <c r="E122" s="78">
        <v>0</v>
      </c>
      <c r="F122" s="63">
        <v>1</v>
      </c>
      <c r="G122" s="78">
        <v>0</v>
      </c>
      <c r="H122" s="63">
        <v>0</v>
      </c>
      <c r="I122" s="78">
        <v>0</v>
      </c>
      <c r="J122" s="63">
        <v>0</v>
      </c>
      <c r="K122" s="63">
        <v>0</v>
      </c>
      <c r="L122" s="73">
        <v>0</v>
      </c>
    </row>
    <row r="123" spans="1:12" ht="15.75" customHeight="1">
      <c r="A123" s="15"/>
      <c r="B123" s="89" t="s">
        <v>31</v>
      </c>
      <c r="C123" s="90">
        <v>7</v>
      </c>
      <c r="D123" s="93">
        <v>8</v>
      </c>
      <c r="E123" s="91">
        <v>5</v>
      </c>
      <c r="F123" s="92">
        <v>2</v>
      </c>
      <c r="G123" s="91">
        <v>0</v>
      </c>
      <c r="H123" s="92">
        <v>0</v>
      </c>
      <c r="I123" s="91">
        <v>0</v>
      </c>
      <c r="J123" s="92">
        <v>0</v>
      </c>
      <c r="K123" s="92">
        <v>0</v>
      </c>
      <c r="L123" s="93">
        <v>0</v>
      </c>
    </row>
    <row r="124" spans="1:12" ht="15.75" customHeight="1">
      <c r="A124" s="15"/>
      <c r="B124" s="89" t="s">
        <v>32</v>
      </c>
      <c r="C124" s="90">
        <v>5</v>
      </c>
      <c r="D124" s="93">
        <v>15</v>
      </c>
      <c r="E124" s="91">
        <v>1</v>
      </c>
      <c r="F124" s="92">
        <v>2</v>
      </c>
      <c r="G124" s="91">
        <v>2</v>
      </c>
      <c r="H124" s="92">
        <v>0</v>
      </c>
      <c r="I124" s="91">
        <v>0</v>
      </c>
      <c r="J124" s="92">
        <v>0</v>
      </c>
      <c r="K124" s="92">
        <v>0</v>
      </c>
      <c r="L124" s="93">
        <v>0</v>
      </c>
    </row>
    <row r="125" spans="1:12" ht="15.75" customHeight="1">
      <c r="A125" s="15"/>
      <c r="B125" s="99" t="s">
        <v>24</v>
      </c>
      <c r="C125" s="100">
        <v>1</v>
      </c>
      <c r="D125" s="103">
        <v>8</v>
      </c>
      <c r="E125" s="101">
        <v>1</v>
      </c>
      <c r="F125" s="102">
        <v>0</v>
      </c>
      <c r="G125" s="101">
        <v>0</v>
      </c>
      <c r="H125" s="102">
        <v>0</v>
      </c>
      <c r="I125" s="101">
        <v>0</v>
      </c>
      <c r="J125" s="102">
        <v>0</v>
      </c>
      <c r="K125" s="102">
        <v>0</v>
      </c>
      <c r="L125" s="103">
        <v>0</v>
      </c>
    </row>
    <row r="126" spans="1:12" ht="15.75" customHeight="1">
      <c r="A126" s="15"/>
      <c r="B126" s="99" t="s">
        <v>79</v>
      </c>
      <c r="C126" s="100">
        <v>1</v>
      </c>
      <c r="D126" s="103">
        <v>20</v>
      </c>
      <c r="E126" s="101">
        <v>0</v>
      </c>
      <c r="F126" s="102">
        <v>0</v>
      </c>
      <c r="G126" s="101">
        <v>1</v>
      </c>
      <c r="H126" s="102">
        <v>0</v>
      </c>
      <c r="I126" s="101">
        <v>0</v>
      </c>
      <c r="J126" s="102">
        <v>0</v>
      </c>
      <c r="K126" s="102">
        <v>0</v>
      </c>
      <c r="L126" s="103">
        <v>0</v>
      </c>
    </row>
    <row r="127" spans="1:12" ht="15.75" customHeight="1">
      <c r="A127" s="15"/>
      <c r="B127" s="13" t="s">
        <v>33</v>
      </c>
      <c r="C127" s="62">
        <v>5</v>
      </c>
      <c r="D127" s="73">
        <v>10</v>
      </c>
      <c r="E127" s="78">
        <v>2</v>
      </c>
      <c r="F127" s="63">
        <v>2</v>
      </c>
      <c r="G127" s="78">
        <v>1</v>
      </c>
      <c r="H127" s="63">
        <v>0</v>
      </c>
      <c r="I127" s="78">
        <v>0</v>
      </c>
      <c r="J127" s="63">
        <v>0</v>
      </c>
      <c r="K127" s="63">
        <v>0</v>
      </c>
      <c r="L127" s="73">
        <v>0</v>
      </c>
    </row>
    <row r="128" spans="1:12" ht="15.75" customHeight="1">
      <c r="A128" s="15"/>
      <c r="B128" s="89" t="s">
        <v>44</v>
      </c>
      <c r="C128" s="90">
        <v>1</v>
      </c>
      <c r="D128" s="93">
        <v>11</v>
      </c>
      <c r="E128" s="91">
        <v>0</v>
      </c>
      <c r="F128" s="92">
        <v>1</v>
      </c>
      <c r="G128" s="91">
        <v>0</v>
      </c>
      <c r="H128" s="92">
        <v>0</v>
      </c>
      <c r="I128" s="91">
        <v>0</v>
      </c>
      <c r="J128" s="92">
        <v>0</v>
      </c>
      <c r="K128" s="92">
        <v>0</v>
      </c>
      <c r="L128" s="93">
        <v>0</v>
      </c>
    </row>
    <row r="129" spans="1:12" ht="15.75" customHeight="1">
      <c r="A129" s="15"/>
      <c r="B129" s="105" t="s">
        <v>17</v>
      </c>
      <c r="C129" s="106">
        <v>1</v>
      </c>
      <c r="D129" s="119">
        <v>11</v>
      </c>
      <c r="E129" s="107">
        <v>0</v>
      </c>
      <c r="F129" s="108">
        <v>1</v>
      </c>
      <c r="G129" s="107">
        <v>0</v>
      </c>
      <c r="H129" s="108">
        <v>0</v>
      </c>
      <c r="I129" s="107">
        <v>0</v>
      </c>
      <c r="J129" s="108">
        <v>0</v>
      </c>
      <c r="K129" s="108">
        <v>0</v>
      </c>
      <c r="L129" s="119">
        <v>0</v>
      </c>
    </row>
    <row r="130" spans="1:12" ht="15.75" customHeight="1">
      <c r="A130" s="15" t="s">
        <v>80</v>
      </c>
      <c r="C130" s="62">
        <v>28</v>
      </c>
      <c r="D130" s="73">
        <v>6</v>
      </c>
      <c r="E130" s="78">
        <v>22</v>
      </c>
      <c r="F130" s="63">
        <v>6</v>
      </c>
      <c r="G130" s="78">
        <v>0</v>
      </c>
      <c r="H130" s="63">
        <v>0</v>
      </c>
      <c r="I130" s="78">
        <v>0</v>
      </c>
      <c r="J130" s="63">
        <v>0</v>
      </c>
      <c r="K130" s="63">
        <v>0</v>
      </c>
      <c r="L130" s="63">
        <v>0</v>
      </c>
    </row>
    <row r="131" spans="1:12" ht="15.75" customHeight="1">
      <c r="A131" s="15" t="s">
        <v>81</v>
      </c>
      <c r="C131" s="62">
        <v>38</v>
      </c>
      <c r="D131" s="73">
        <v>6</v>
      </c>
      <c r="E131" s="78">
        <v>25</v>
      </c>
      <c r="F131" s="63">
        <v>11</v>
      </c>
      <c r="G131" s="78">
        <v>2</v>
      </c>
      <c r="H131" s="63">
        <v>0</v>
      </c>
      <c r="I131" s="78">
        <v>0</v>
      </c>
      <c r="J131" s="63">
        <v>0</v>
      </c>
      <c r="K131" s="63">
        <v>0</v>
      </c>
      <c r="L131" s="63">
        <v>0</v>
      </c>
    </row>
    <row r="132" spans="1:12" ht="15.75" customHeight="1">
      <c r="A132" s="15" t="s">
        <v>82</v>
      </c>
      <c r="C132" s="62">
        <v>7</v>
      </c>
      <c r="D132" s="73">
        <v>28</v>
      </c>
      <c r="E132" s="78">
        <v>2</v>
      </c>
      <c r="F132" s="63">
        <v>2</v>
      </c>
      <c r="G132" s="78">
        <v>1</v>
      </c>
      <c r="H132" s="63">
        <v>0</v>
      </c>
      <c r="I132" s="78">
        <v>0</v>
      </c>
      <c r="J132" s="63">
        <v>2</v>
      </c>
      <c r="K132" s="63">
        <v>0</v>
      </c>
      <c r="L132" s="63">
        <v>0</v>
      </c>
    </row>
    <row r="133" spans="1:12" ht="15.75" customHeight="1">
      <c r="A133" s="97" t="s">
        <v>83</v>
      </c>
      <c r="B133" s="98"/>
      <c r="C133" s="90">
        <v>4</v>
      </c>
      <c r="D133" s="93">
        <v>11</v>
      </c>
      <c r="E133" s="91">
        <v>2</v>
      </c>
      <c r="F133" s="92">
        <v>1</v>
      </c>
      <c r="G133" s="91">
        <v>1</v>
      </c>
      <c r="H133" s="92">
        <v>0</v>
      </c>
      <c r="I133" s="91">
        <v>0</v>
      </c>
      <c r="J133" s="92">
        <v>0</v>
      </c>
      <c r="K133" s="92">
        <v>0</v>
      </c>
      <c r="L133" s="92">
        <v>0</v>
      </c>
    </row>
    <row r="134" spans="1:12" ht="15.75" customHeight="1">
      <c r="A134" s="97" t="s">
        <v>107</v>
      </c>
      <c r="B134" s="98"/>
      <c r="C134" s="90">
        <v>2</v>
      </c>
      <c r="D134" s="93">
        <v>19</v>
      </c>
      <c r="E134" s="91">
        <v>0</v>
      </c>
      <c r="F134" s="92">
        <v>2</v>
      </c>
      <c r="G134" s="91">
        <v>0</v>
      </c>
      <c r="H134" s="92">
        <v>0</v>
      </c>
      <c r="I134" s="91">
        <v>0</v>
      </c>
      <c r="J134" s="92">
        <v>0</v>
      </c>
      <c r="K134" s="92">
        <v>0</v>
      </c>
      <c r="L134" s="92">
        <v>0</v>
      </c>
    </row>
    <row r="135" spans="1:12" ht="15.75" customHeight="1">
      <c r="A135" s="97" t="s">
        <v>158</v>
      </c>
      <c r="B135" s="98"/>
      <c r="C135" s="90">
        <v>1</v>
      </c>
      <c r="D135" s="93">
        <v>7</v>
      </c>
      <c r="E135" s="91">
        <v>1</v>
      </c>
      <c r="F135" s="92">
        <v>0</v>
      </c>
      <c r="G135" s="91">
        <v>0</v>
      </c>
      <c r="H135" s="92">
        <v>0</v>
      </c>
      <c r="I135" s="91">
        <v>0</v>
      </c>
      <c r="J135" s="92">
        <v>0</v>
      </c>
      <c r="K135" s="92">
        <v>0</v>
      </c>
      <c r="L135" s="92">
        <v>0</v>
      </c>
    </row>
    <row r="136" spans="1:12" ht="15.75" customHeight="1">
      <c r="A136" s="97" t="s">
        <v>84</v>
      </c>
      <c r="B136" s="98"/>
      <c r="C136" s="90">
        <v>30</v>
      </c>
      <c r="D136" s="93">
        <v>21</v>
      </c>
      <c r="E136" s="91">
        <v>1</v>
      </c>
      <c r="F136" s="92">
        <v>18</v>
      </c>
      <c r="G136" s="91">
        <v>5</v>
      </c>
      <c r="H136" s="92">
        <v>5</v>
      </c>
      <c r="I136" s="91">
        <v>0</v>
      </c>
      <c r="J136" s="92">
        <v>1</v>
      </c>
      <c r="K136" s="92">
        <v>0</v>
      </c>
      <c r="L136" s="92">
        <v>0</v>
      </c>
    </row>
    <row r="137" spans="1:12" ht="15.75" customHeight="1">
      <c r="A137" s="16" t="s">
        <v>85</v>
      </c>
      <c r="B137" s="24"/>
      <c r="C137" s="82">
        <f>SUM(C107:C136)-C118</f>
        <v>212</v>
      </c>
      <c r="D137" s="127">
        <f>(SUMPRODUCT(C107:C117,D107:D117)+SUMPRODUCT(C119:C136,D119:D136))/C137</f>
        <v>13.929245283018869</v>
      </c>
      <c r="E137" s="83">
        <f aca="true" t="shared" si="12" ref="E137:L137">SUM(E107:E136)-E118</f>
        <v>100</v>
      </c>
      <c r="F137" s="83">
        <f t="shared" si="12"/>
        <v>76</v>
      </c>
      <c r="G137" s="83">
        <f t="shared" si="12"/>
        <v>19</v>
      </c>
      <c r="H137" s="83">
        <f t="shared" si="12"/>
        <v>10</v>
      </c>
      <c r="I137" s="83">
        <f t="shared" si="12"/>
        <v>0</v>
      </c>
      <c r="J137" s="83">
        <f t="shared" si="12"/>
        <v>4</v>
      </c>
      <c r="K137" s="83">
        <f t="shared" si="12"/>
        <v>3</v>
      </c>
      <c r="L137" s="84">
        <f t="shared" si="12"/>
        <v>0</v>
      </c>
    </row>
    <row r="138" spans="1:12" ht="15.75" customHeight="1">
      <c r="A138" s="40"/>
      <c r="C138" s="62"/>
      <c r="D138" s="68"/>
      <c r="E138" s="63"/>
      <c r="F138" s="63"/>
      <c r="G138" s="63"/>
      <c r="H138" s="63"/>
      <c r="I138" s="63"/>
      <c r="J138" s="63"/>
      <c r="K138" s="63"/>
      <c r="L138" s="63"/>
    </row>
    <row r="139" spans="1:12" ht="15.75" customHeight="1">
      <c r="A139" s="50" t="s">
        <v>86</v>
      </c>
      <c r="B139" s="51"/>
      <c r="C139" s="79">
        <f>SUM(C140:C167)</f>
        <v>178</v>
      </c>
      <c r="D139" s="122">
        <v>8</v>
      </c>
      <c r="E139" s="80">
        <f aca="true" t="shared" si="13" ref="E139:J139">SUM(E140:E167)</f>
        <v>124</v>
      </c>
      <c r="F139" s="80">
        <f t="shared" si="13"/>
        <v>47</v>
      </c>
      <c r="G139" s="80">
        <f t="shared" si="13"/>
        <v>4</v>
      </c>
      <c r="H139" s="80">
        <f t="shared" si="13"/>
        <v>2</v>
      </c>
      <c r="I139" s="80">
        <f t="shared" si="13"/>
        <v>0</v>
      </c>
      <c r="J139" s="80">
        <f t="shared" si="13"/>
        <v>1</v>
      </c>
      <c r="K139" s="63"/>
      <c r="L139" s="78"/>
    </row>
    <row r="140" spans="1:12" ht="15.75" customHeight="1">
      <c r="A140" s="7"/>
      <c r="B140" s="11" t="s">
        <v>112</v>
      </c>
      <c r="C140" s="66">
        <v>4</v>
      </c>
      <c r="D140" s="68">
        <v>5</v>
      </c>
      <c r="E140" s="81">
        <v>3</v>
      </c>
      <c r="F140" s="67">
        <v>1</v>
      </c>
      <c r="G140" s="81">
        <v>0</v>
      </c>
      <c r="H140" s="67">
        <v>0</v>
      </c>
      <c r="I140" s="81">
        <v>0</v>
      </c>
      <c r="J140" s="85">
        <v>0</v>
      </c>
      <c r="K140" s="63"/>
      <c r="L140" s="63"/>
    </row>
    <row r="141" spans="1:12" ht="15.75" customHeight="1">
      <c r="A141" s="7"/>
      <c r="B141" s="13" t="s">
        <v>113</v>
      </c>
      <c r="C141" s="62">
        <v>12</v>
      </c>
      <c r="D141" s="73">
        <v>20</v>
      </c>
      <c r="E141" s="78">
        <v>4</v>
      </c>
      <c r="F141" s="63">
        <v>3</v>
      </c>
      <c r="G141" s="78">
        <v>2</v>
      </c>
      <c r="H141" s="63">
        <v>2</v>
      </c>
      <c r="I141" s="78">
        <v>0</v>
      </c>
      <c r="J141" s="86">
        <v>1</v>
      </c>
      <c r="K141" s="63"/>
      <c r="L141" s="63"/>
    </row>
    <row r="142" spans="1:12" ht="15.75" customHeight="1">
      <c r="A142" s="7"/>
      <c r="B142" s="13" t="s">
        <v>114</v>
      </c>
      <c r="C142" s="62">
        <v>4</v>
      </c>
      <c r="D142" s="73">
        <v>10</v>
      </c>
      <c r="E142" s="78">
        <v>2</v>
      </c>
      <c r="F142" s="63">
        <v>2</v>
      </c>
      <c r="G142" s="78">
        <v>0</v>
      </c>
      <c r="H142" s="63">
        <v>0</v>
      </c>
      <c r="I142" s="78">
        <v>0</v>
      </c>
      <c r="J142" s="86">
        <v>0</v>
      </c>
      <c r="K142" s="63"/>
      <c r="L142" s="63"/>
    </row>
    <row r="143" spans="1:12" ht="15.75" customHeight="1">
      <c r="A143" s="7"/>
      <c r="B143" s="89" t="s">
        <v>115</v>
      </c>
      <c r="C143" s="90">
        <v>2</v>
      </c>
      <c r="D143" s="93">
        <v>10</v>
      </c>
      <c r="E143" s="91">
        <v>1</v>
      </c>
      <c r="F143" s="92">
        <v>1</v>
      </c>
      <c r="G143" s="91">
        <v>0</v>
      </c>
      <c r="H143" s="92">
        <v>0</v>
      </c>
      <c r="I143" s="91">
        <v>0</v>
      </c>
      <c r="J143" s="94">
        <v>0</v>
      </c>
      <c r="K143" s="63"/>
      <c r="L143" s="63"/>
    </row>
    <row r="144" spans="1:12" ht="15.75" customHeight="1">
      <c r="A144" s="7"/>
      <c r="B144" s="89" t="s">
        <v>116</v>
      </c>
      <c r="C144" s="90">
        <v>2</v>
      </c>
      <c r="D144" s="93">
        <v>1</v>
      </c>
      <c r="E144" s="91">
        <v>2</v>
      </c>
      <c r="F144" s="92">
        <v>0</v>
      </c>
      <c r="G144" s="91">
        <v>0</v>
      </c>
      <c r="H144" s="92">
        <v>0</v>
      </c>
      <c r="I144" s="91">
        <v>0</v>
      </c>
      <c r="J144" s="94">
        <v>0</v>
      </c>
      <c r="K144" s="63"/>
      <c r="L144" s="63"/>
    </row>
    <row r="145" spans="1:12" ht="15.75" customHeight="1">
      <c r="A145" s="7"/>
      <c r="B145" s="89" t="s">
        <v>117</v>
      </c>
      <c r="C145" s="90">
        <v>5</v>
      </c>
      <c r="D145" s="93">
        <v>7</v>
      </c>
      <c r="E145" s="91">
        <v>4</v>
      </c>
      <c r="F145" s="92">
        <v>1</v>
      </c>
      <c r="G145" s="91">
        <v>0</v>
      </c>
      <c r="H145" s="92">
        <v>0</v>
      </c>
      <c r="I145" s="91">
        <v>0</v>
      </c>
      <c r="J145" s="94">
        <v>0</v>
      </c>
      <c r="K145" s="63"/>
      <c r="L145" s="63"/>
    </row>
    <row r="146" spans="1:12" ht="15.75" customHeight="1">
      <c r="A146" s="7"/>
      <c r="B146" s="13" t="s">
        <v>118</v>
      </c>
      <c r="C146" s="62">
        <v>5</v>
      </c>
      <c r="D146" s="73">
        <v>4</v>
      </c>
      <c r="E146" s="78">
        <v>4</v>
      </c>
      <c r="F146" s="63">
        <v>1</v>
      </c>
      <c r="G146" s="78">
        <v>0</v>
      </c>
      <c r="H146" s="63">
        <v>0</v>
      </c>
      <c r="I146" s="78">
        <v>0</v>
      </c>
      <c r="J146" s="86">
        <v>0</v>
      </c>
      <c r="K146" s="63"/>
      <c r="L146" s="63"/>
    </row>
    <row r="147" spans="1:12" ht="15.75" customHeight="1">
      <c r="A147" s="7"/>
      <c r="B147" s="13" t="s">
        <v>119</v>
      </c>
      <c r="C147" s="62">
        <v>1</v>
      </c>
      <c r="D147" s="73">
        <v>6</v>
      </c>
      <c r="E147" s="78">
        <v>1</v>
      </c>
      <c r="F147" s="63">
        <v>0</v>
      </c>
      <c r="G147" s="78">
        <v>0</v>
      </c>
      <c r="H147" s="63">
        <v>0</v>
      </c>
      <c r="I147" s="78">
        <v>0</v>
      </c>
      <c r="J147" s="86">
        <v>0</v>
      </c>
      <c r="K147" s="63"/>
      <c r="L147" s="63"/>
    </row>
    <row r="148" spans="1:12" ht="15.75" customHeight="1">
      <c r="A148" s="7"/>
      <c r="B148" s="13" t="s">
        <v>120</v>
      </c>
      <c r="C148" s="62">
        <v>2</v>
      </c>
      <c r="D148" s="73">
        <v>6</v>
      </c>
      <c r="E148" s="78">
        <v>2</v>
      </c>
      <c r="F148" s="63">
        <v>0</v>
      </c>
      <c r="G148" s="78">
        <v>0</v>
      </c>
      <c r="H148" s="63">
        <v>0</v>
      </c>
      <c r="I148" s="78">
        <v>0</v>
      </c>
      <c r="J148" s="86">
        <v>0</v>
      </c>
      <c r="K148" s="63"/>
      <c r="L148" s="63"/>
    </row>
    <row r="149" spans="1:12" ht="15.75" customHeight="1">
      <c r="A149" s="7"/>
      <c r="B149" s="89" t="s">
        <v>121</v>
      </c>
      <c r="C149" s="90">
        <v>2</v>
      </c>
      <c r="D149" s="93">
        <v>12</v>
      </c>
      <c r="E149" s="91">
        <v>1</v>
      </c>
      <c r="F149" s="92">
        <v>0</v>
      </c>
      <c r="G149" s="91">
        <v>1</v>
      </c>
      <c r="H149" s="92">
        <v>0</v>
      </c>
      <c r="I149" s="91">
        <v>0</v>
      </c>
      <c r="J149" s="94">
        <v>0</v>
      </c>
      <c r="K149" s="63"/>
      <c r="L149" s="63"/>
    </row>
    <row r="150" spans="1:12" ht="15.75" customHeight="1">
      <c r="A150" s="7"/>
      <c r="B150" s="89" t="s">
        <v>122</v>
      </c>
      <c r="C150" s="90">
        <v>12</v>
      </c>
      <c r="D150" s="93">
        <v>4</v>
      </c>
      <c r="E150" s="91">
        <v>12</v>
      </c>
      <c r="F150" s="92">
        <v>0</v>
      </c>
      <c r="G150" s="91">
        <v>0</v>
      </c>
      <c r="H150" s="92">
        <v>0</v>
      </c>
      <c r="I150" s="91">
        <v>0</v>
      </c>
      <c r="J150" s="94">
        <v>0</v>
      </c>
      <c r="K150" s="63"/>
      <c r="L150" s="63"/>
    </row>
    <row r="151" spans="1:12" ht="15.75" customHeight="1">
      <c r="A151" s="7"/>
      <c r="B151" s="89" t="s">
        <v>123</v>
      </c>
      <c r="C151" s="90">
        <v>6</v>
      </c>
      <c r="D151" s="93">
        <v>9</v>
      </c>
      <c r="E151" s="91">
        <v>4</v>
      </c>
      <c r="F151" s="92">
        <v>2</v>
      </c>
      <c r="G151" s="91">
        <v>0</v>
      </c>
      <c r="H151" s="92">
        <v>0</v>
      </c>
      <c r="I151" s="91">
        <v>0</v>
      </c>
      <c r="J151" s="94">
        <v>0</v>
      </c>
      <c r="K151" s="63"/>
      <c r="L151" s="63"/>
    </row>
    <row r="152" spans="1:12" ht="15.75" customHeight="1">
      <c r="A152" s="7"/>
      <c r="B152" s="99" t="s">
        <v>149</v>
      </c>
      <c r="C152" s="100">
        <v>1</v>
      </c>
      <c r="D152" s="103">
        <v>3</v>
      </c>
      <c r="E152" s="101">
        <v>1</v>
      </c>
      <c r="F152" s="102">
        <v>0</v>
      </c>
      <c r="G152" s="101">
        <v>0</v>
      </c>
      <c r="H152" s="102">
        <v>0</v>
      </c>
      <c r="I152" s="101">
        <v>0</v>
      </c>
      <c r="J152" s="104">
        <v>0</v>
      </c>
      <c r="K152" s="63"/>
      <c r="L152" s="63"/>
    </row>
    <row r="153" spans="1:12" ht="15.75" customHeight="1">
      <c r="A153" s="7"/>
      <c r="B153" s="13" t="s">
        <v>124</v>
      </c>
      <c r="C153" s="62">
        <v>2</v>
      </c>
      <c r="D153" s="73">
        <v>9</v>
      </c>
      <c r="E153" s="78">
        <v>1</v>
      </c>
      <c r="F153" s="63">
        <v>1</v>
      </c>
      <c r="G153" s="78">
        <v>0</v>
      </c>
      <c r="H153" s="63">
        <v>0</v>
      </c>
      <c r="I153" s="78">
        <v>0</v>
      </c>
      <c r="J153" s="86">
        <v>0</v>
      </c>
      <c r="K153" s="63"/>
      <c r="L153" s="63"/>
    </row>
    <row r="154" spans="1:12" ht="15.75" customHeight="1">
      <c r="A154" s="7"/>
      <c r="B154" s="13" t="s">
        <v>125</v>
      </c>
      <c r="C154" s="62">
        <v>7</v>
      </c>
      <c r="D154" s="73">
        <v>3</v>
      </c>
      <c r="E154" s="78">
        <v>7</v>
      </c>
      <c r="F154" s="63">
        <v>0</v>
      </c>
      <c r="G154" s="78">
        <v>0</v>
      </c>
      <c r="H154" s="63">
        <v>0</v>
      </c>
      <c r="I154" s="78">
        <v>0</v>
      </c>
      <c r="J154" s="86">
        <v>0</v>
      </c>
      <c r="K154" s="63"/>
      <c r="L154" s="63"/>
    </row>
    <row r="155" spans="1:12" ht="15.75" customHeight="1">
      <c r="A155" s="7"/>
      <c r="B155" s="89" t="s">
        <v>126</v>
      </c>
      <c r="C155" s="90">
        <v>5</v>
      </c>
      <c r="D155" s="93">
        <v>6</v>
      </c>
      <c r="E155" s="91">
        <v>4</v>
      </c>
      <c r="F155" s="92">
        <v>1</v>
      </c>
      <c r="G155" s="91">
        <v>0</v>
      </c>
      <c r="H155" s="92">
        <v>0</v>
      </c>
      <c r="I155" s="91">
        <v>0</v>
      </c>
      <c r="J155" s="94">
        <v>0</v>
      </c>
      <c r="K155" s="63"/>
      <c r="L155" s="63"/>
    </row>
    <row r="156" spans="1:12" ht="15.75" customHeight="1">
      <c r="A156" s="7"/>
      <c r="B156" s="89" t="s">
        <v>127</v>
      </c>
      <c r="C156" s="90">
        <v>21</v>
      </c>
      <c r="D156" s="93">
        <v>8</v>
      </c>
      <c r="E156" s="91">
        <v>12</v>
      </c>
      <c r="F156" s="92">
        <v>8</v>
      </c>
      <c r="G156" s="91">
        <v>1</v>
      </c>
      <c r="H156" s="92">
        <v>0</v>
      </c>
      <c r="I156" s="91">
        <v>0</v>
      </c>
      <c r="J156" s="94">
        <v>0</v>
      </c>
      <c r="K156" s="63"/>
      <c r="L156" s="63"/>
    </row>
    <row r="157" spans="1:12" ht="15.75" customHeight="1">
      <c r="A157" s="7"/>
      <c r="B157" s="89" t="s">
        <v>128</v>
      </c>
      <c r="C157" s="90">
        <v>27</v>
      </c>
      <c r="D157" s="93">
        <v>6</v>
      </c>
      <c r="E157" s="91">
        <v>22</v>
      </c>
      <c r="F157" s="92">
        <v>5</v>
      </c>
      <c r="G157" s="91">
        <v>0</v>
      </c>
      <c r="H157" s="92">
        <v>0</v>
      </c>
      <c r="I157" s="91">
        <v>0</v>
      </c>
      <c r="J157" s="94">
        <v>0</v>
      </c>
      <c r="K157" s="63"/>
      <c r="L157" s="63"/>
    </row>
    <row r="158" spans="1:12" ht="15.75" customHeight="1">
      <c r="A158" s="7"/>
      <c r="B158" s="99" t="s">
        <v>129</v>
      </c>
      <c r="C158" s="100">
        <v>1</v>
      </c>
      <c r="D158" s="103">
        <v>8</v>
      </c>
      <c r="E158" s="101">
        <v>1</v>
      </c>
      <c r="F158" s="102">
        <v>0</v>
      </c>
      <c r="G158" s="101">
        <v>0</v>
      </c>
      <c r="H158" s="102">
        <v>0</v>
      </c>
      <c r="I158" s="101">
        <v>0</v>
      </c>
      <c r="J158" s="104">
        <v>0</v>
      </c>
      <c r="K158" s="63"/>
      <c r="L158" s="63"/>
    </row>
    <row r="159" spans="1:12" ht="15.75" customHeight="1">
      <c r="A159" s="7"/>
      <c r="B159" s="13" t="s">
        <v>130</v>
      </c>
      <c r="C159" s="62">
        <v>4</v>
      </c>
      <c r="D159" s="73">
        <v>5</v>
      </c>
      <c r="E159" s="78">
        <v>3</v>
      </c>
      <c r="F159" s="63">
        <v>1</v>
      </c>
      <c r="G159" s="78">
        <v>0</v>
      </c>
      <c r="H159" s="63">
        <v>0</v>
      </c>
      <c r="I159" s="78">
        <v>0</v>
      </c>
      <c r="J159" s="86">
        <v>0</v>
      </c>
      <c r="K159" s="63"/>
      <c r="L159" s="63"/>
    </row>
    <row r="160" spans="1:12" ht="15.75" customHeight="1">
      <c r="A160" s="7"/>
      <c r="B160" s="13" t="s">
        <v>131</v>
      </c>
      <c r="C160" s="62">
        <v>0</v>
      </c>
      <c r="D160" s="73">
        <v>0</v>
      </c>
      <c r="E160" s="78">
        <v>0</v>
      </c>
      <c r="F160" s="63">
        <v>0</v>
      </c>
      <c r="G160" s="78">
        <v>0</v>
      </c>
      <c r="H160" s="63">
        <v>0</v>
      </c>
      <c r="I160" s="78">
        <v>0</v>
      </c>
      <c r="J160" s="86">
        <v>0</v>
      </c>
      <c r="K160" s="63"/>
      <c r="L160" s="63"/>
    </row>
    <row r="161" spans="1:12" ht="15.75" customHeight="1">
      <c r="A161" s="7"/>
      <c r="B161" s="89" t="s">
        <v>132</v>
      </c>
      <c r="C161" s="90">
        <v>4</v>
      </c>
      <c r="D161" s="93">
        <v>7</v>
      </c>
      <c r="E161" s="91">
        <v>3</v>
      </c>
      <c r="F161" s="92">
        <v>1</v>
      </c>
      <c r="G161" s="91">
        <v>0</v>
      </c>
      <c r="H161" s="92">
        <v>0</v>
      </c>
      <c r="I161" s="91">
        <v>0</v>
      </c>
      <c r="J161" s="94">
        <v>0</v>
      </c>
      <c r="K161" s="63"/>
      <c r="L161" s="63"/>
    </row>
    <row r="162" spans="1:12" ht="15.75" customHeight="1">
      <c r="A162" s="7"/>
      <c r="B162" s="89" t="s">
        <v>133</v>
      </c>
      <c r="C162" s="90">
        <v>3</v>
      </c>
      <c r="D162" s="93">
        <v>6</v>
      </c>
      <c r="E162" s="91">
        <v>2</v>
      </c>
      <c r="F162" s="92">
        <v>1</v>
      </c>
      <c r="G162" s="91">
        <v>0</v>
      </c>
      <c r="H162" s="92">
        <v>0</v>
      </c>
      <c r="I162" s="91">
        <v>0</v>
      </c>
      <c r="J162" s="94">
        <v>0</v>
      </c>
      <c r="K162" s="63"/>
      <c r="L162" s="63"/>
    </row>
    <row r="163" spans="1:12" ht="15.75" customHeight="1">
      <c r="A163" s="7"/>
      <c r="B163" s="89" t="s">
        <v>134</v>
      </c>
      <c r="C163" s="90">
        <v>2</v>
      </c>
      <c r="D163" s="93">
        <v>4</v>
      </c>
      <c r="E163" s="91">
        <v>2</v>
      </c>
      <c r="F163" s="92">
        <v>0</v>
      </c>
      <c r="G163" s="91">
        <v>0</v>
      </c>
      <c r="H163" s="92">
        <v>0</v>
      </c>
      <c r="I163" s="91">
        <v>0</v>
      </c>
      <c r="J163" s="94">
        <v>0</v>
      </c>
      <c r="K163" s="63"/>
      <c r="L163" s="63"/>
    </row>
    <row r="164" spans="1:12" ht="15.75" customHeight="1">
      <c r="A164" s="7"/>
      <c r="B164" s="99" t="s">
        <v>135</v>
      </c>
      <c r="C164" s="100">
        <v>7</v>
      </c>
      <c r="D164" s="103">
        <v>6</v>
      </c>
      <c r="E164" s="101">
        <v>5</v>
      </c>
      <c r="F164" s="102">
        <v>2</v>
      </c>
      <c r="G164" s="101">
        <v>0</v>
      </c>
      <c r="H164" s="102">
        <v>0</v>
      </c>
      <c r="I164" s="101">
        <v>0</v>
      </c>
      <c r="J164" s="104">
        <v>0</v>
      </c>
      <c r="K164" s="63"/>
      <c r="L164" s="63"/>
    </row>
    <row r="165" spans="1:12" ht="15.75" customHeight="1">
      <c r="A165" s="7"/>
      <c r="B165" s="13" t="s">
        <v>136</v>
      </c>
      <c r="C165" s="62">
        <v>11</v>
      </c>
      <c r="D165" s="73">
        <v>8</v>
      </c>
      <c r="E165" s="78">
        <v>7</v>
      </c>
      <c r="F165" s="63">
        <v>4</v>
      </c>
      <c r="G165" s="78">
        <v>0</v>
      </c>
      <c r="H165" s="63">
        <v>0</v>
      </c>
      <c r="I165" s="78">
        <v>0</v>
      </c>
      <c r="J165" s="86">
        <v>0</v>
      </c>
      <c r="K165" s="63"/>
      <c r="L165" s="63"/>
    </row>
    <row r="166" spans="1:12" ht="15.75" customHeight="1">
      <c r="A166" s="7"/>
      <c r="B166" s="13" t="s">
        <v>140</v>
      </c>
      <c r="C166" s="62">
        <v>6</v>
      </c>
      <c r="D166" s="73">
        <v>6</v>
      </c>
      <c r="E166" s="78">
        <v>4</v>
      </c>
      <c r="F166" s="63">
        <v>2</v>
      </c>
      <c r="G166" s="78">
        <v>0</v>
      </c>
      <c r="H166" s="63">
        <v>0</v>
      </c>
      <c r="I166" s="78">
        <v>0</v>
      </c>
      <c r="J166" s="86">
        <v>0</v>
      </c>
      <c r="K166" s="63"/>
      <c r="L166" s="63"/>
    </row>
    <row r="167" spans="1:12" ht="15.75" customHeight="1">
      <c r="A167" s="7"/>
      <c r="B167" s="105" t="s">
        <v>137</v>
      </c>
      <c r="C167" s="106">
        <v>20</v>
      </c>
      <c r="D167" s="119">
        <v>8</v>
      </c>
      <c r="E167" s="107">
        <v>10</v>
      </c>
      <c r="F167" s="108">
        <v>10</v>
      </c>
      <c r="G167" s="107">
        <v>0</v>
      </c>
      <c r="H167" s="108">
        <v>0</v>
      </c>
      <c r="I167" s="107">
        <v>0</v>
      </c>
      <c r="J167" s="109">
        <v>0</v>
      </c>
      <c r="K167" s="63"/>
      <c r="L167" s="63"/>
    </row>
    <row r="168" spans="1:12" ht="15.75" customHeight="1">
      <c r="A168" s="60" t="s">
        <v>56</v>
      </c>
      <c r="B168" s="59"/>
      <c r="C168" s="74">
        <f>C137+SUM(C140:C167)</f>
        <v>390</v>
      </c>
      <c r="D168" s="77">
        <v>11</v>
      </c>
      <c r="E168" s="76">
        <f aca="true" t="shared" si="14" ref="E168:L168">E137+SUM(E140:E167)</f>
        <v>224</v>
      </c>
      <c r="F168" s="76">
        <f t="shared" si="14"/>
        <v>123</v>
      </c>
      <c r="G168" s="76">
        <f t="shared" si="14"/>
        <v>23</v>
      </c>
      <c r="H168" s="76">
        <f t="shared" si="14"/>
        <v>12</v>
      </c>
      <c r="I168" s="76">
        <f t="shared" si="14"/>
        <v>0</v>
      </c>
      <c r="J168" s="76">
        <f t="shared" si="14"/>
        <v>5</v>
      </c>
      <c r="K168" s="76">
        <f t="shared" si="14"/>
        <v>3</v>
      </c>
      <c r="L168" s="77">
        <f t="shared" si="14"/>
        <v>0</v>
      </c>
    </row>
    <row r="169" spans="4:12" ht="15.75" customHeight="1">
      <c r="D169" s="21"/>
      <c r="E169" s="21"/>
      <c r="G169" s="21"/>
      <c r="I169" s="21"/>
      <c r="L169" s="21"/>
    </row>
    <row r="170" ht="15.75" customHeight="1"/>
    <row r="171" spans="1:12" ht="15.75" customHeight="1">
      <c r="A171" s="34" t="s">
        <v>87</v>
      </c>
      <c r="B171" s="33"/>
      <c r="C171" s="43" t="s">
        <v>2</v>
      </c>
      <c r="D171" s="128" t="s">
        <v>3</v>
      </c>
      <c r="E171" s="45"/>
      <c r="F171" s="45"/>
      <c r="G171" s="46" t="s">
        <v>93</v>
      </c>
      <c r="H171" s="46" t="s">
        <v>95</v>
      </c>
      <c r="I171" s="46" t="s">
        <v>97</v>
      </c>
      <c r="J171" s="46" t="s">
        <v>99</v>
      </c>
      <c r="K171" s="46" t="s">
        <v>101</v>
      </c>
      <c r="L171" s="47"/>
    </row>
    <row r="172" spans="1:12" ht="15.75" customHeight="1" thickBot="1">
      <c r="A172" s="35" t="s">
        <v>88</v>
      </c>
      <c r="B172" s="18"/>
      <c r="C172" s="44" t="s">
        <v>4</v>
      </c>
      <c r="D172" s="129" t="s">
        <v>5</v>
      </c>
      <c r="E172" s="48" t="s">
        <v>91</v>
      </c>
      <c r="F172" s="48" t="s">
        <v>92</v>
      </c>
      <c r="G172" s="48" t="s">
        <v>94</v>
      </c>
      <c r="H172" s="48" t="s">
        <v>96</v>
      </c>
      <c r="I172" s="48" t="s">
        <v>98</v>
      </c>
      <c r="J172" s="48" t="s">
        <v>100</v>
      </c>
      <c r="K172" s="48" t="s">
        <v>102</v>
      </c>
      <c r="L172" s="49" t="s">
        <v>103</v>
      </c>
    </row>
    <row r="173" spans="1:12" ht="15.75" customHeight="1" thickTop="1">
      <c r="A173" s="15"/>
      <c r="B173" s="6"/>
      <c r="C173" s="32"/>
      <c r="D173" s="126"/>
      <c r="E173" s="29"/>
      <c r="G173" s="29"/>
      <c r="I173" s="29"/>
      <c r="L173" s="21"/>
    </row>
    <row r="174" spans="1:12" ht="15.75" customHeight="1">
      <c r="A174" s="15" t="s">
        <v>89</v>
      </c>
      <c r="B174" s="6"/>
      <c r="C174" s="62">
        <v>2</v>
      </c>
      <c r="D174" s="73">
        <v>55</v>
      </c>
      <c r="E174" s="78">
        <v>0</v>
      </c>
      <c r="F174" s="63">
        <v>0</v>
      </c>
      <c r="G174" s="78">
        <v>0</v>
      </c>
      <c r="H174" s="63">
        <v>0</v>
      </c>
      <c r="I174" s="78">
        <v>1</v>
      </c>
      <c r="J174" s="63">
        <v>1</v>
      </c>
      <c r="K174" s="63">
        <v>0</v>
      </c>
      <c r="L174" s="63">
        <v>0</v>
      </c>
    </row>
    <row r="175" spans="1:12" ht="15.75" customHeight="1">
      <c r="A175" s="60" t="s">
        <v>56</v>
      </c>
      <c r="B175" s="59"/>
      <c r="C175" s="74">
        <f>SUM(C174:C174)</f>
        <v>2</v>
      </c>
      <c r="D175" s="77">
        <v>55</v>
      </c>
      <c r="E175" s="76">
        <f aca="true" t="shared" si="15" ref="E175:L175">SUM(E174:E174)</f>
        <v>0</v>
      </c>
      <c r="F175" s="76">
        <f t="shared" si="15"/>
        <v>0</v>
      </c>
      <c r="G175" s="76">
        <f t="shared" si="15"/>
        <v>0</v>
      </c>
      <c r="H175" s="76">
        <f t="shared" si="15"/>
        <v>0</v>
      </c>
      <c r="I175" s="76">
        <f t="shared" si="15"/>
        <v>1</v>
      </c>
      <c r="J175" s="76">
        <f t="shared" si="15"/>
        <v>1</v>
      </c>
      <c r="K175" s="76">
        <f t="shared" si="15"/>
        <v>0</v>
      </c>
      <c r="L175" s="77">
        <f t="shared" si="15"/>
        <v>0</v>
      </c>
    </row>
    <row r="176" spans="4:12" ht="15.75" customHeight="1">
      <c r="D176" s="21"/>
      <c r="E176" s="21"/>
      <c r="G176" s="21"/>
      <c r="I176" s="21"/>
      <c r="L176" s="21"/>
    </row>
    <row r="177" ht="15.75" customHeight="1"/>
    <row r="178" spans="1:12" ht="15.75" customHeight="1">
      <c r="A178" s="5" t="s">
        <v>90</v>
      </c>
      <c r="B178" s="33"/>
      <c r="C178" s="43" t="s">
        <v>2</v>
      </c>
      <c r="D178" s="128" t="s">
        <v>3</v>
      </c>
      <c r="E178" s="45"/>
      <c r="F178" s="45"/>
      <c r="G178" s="46" t="s">
        <v>93</v>
      </c>
      <c r="H178" s="46" t="s">
        <v>95</v>
      </c>
      <c r="I178" s="46" t="s">
        <v>97</v>
      </c>
      <c r="J178" s="46" t="s">
        <v>99</v>
      </c>
      <c r="K178" s="46" t="s">
        <v>101</v>
      </c>
      <c r="L178" s="47"/>
    </row>
    <row r="179" spans="1:12" ht="15.75" customHeight="1" thickBot="1">
      <c r="A179" s="35"/>
      <c r="B179" s="18"/>
      <c r="C179" s="44" t="s">
        <v>4</v>
      </c>
      <c r="D179" s="129" t="s">
        <v>5</v>
      </c>
      <c r="E179" s="48" t="s">
        <v>91</v>
      </c>
      <c r="F179" s="48" t="s">
        <v>92</v>
      </c>
      <c r="G179" s="48" t="s">
        <v>94</v>
      </c>
      <c r="H179" s="48" t="s">
        <v>96</v>
      </c>
      <c r="I179" s="48" t="s">
        <v>98</v>
      </c>
      <c r="J179" s="48" t="s">
        <v>100</v>
      </c>
      <c r="K179" s="48" t="s">
        <v>102</v>
      </c>
      <c r="L179" s="49" t="s">
        <v>103</v>
      </c>
    </row>
    <row r="180" spans="1:12" ht="15.75" customHeight="1" thickTop="1">
      <c r="A180" s="33"/>
      <c r="B180" s="23"/>
      <c r="C180" s="38"/>
      <c r="D180" s="130"/>
      <c r="E180" s="41"/>
      <c r="F180" s="41"/>
      <c r="G180" s="41"/>
      <c r="H180" s="41"/>
      <c r="I180" s="41"/>
      <c r="J180" s="41"/>
      <c r="K180" s="41"/>
      <c r="L180" s="42"/>
    </row>
    <row r="181" spans="1:12" ht="15.75" customHeight="1">
      <c r="A181" s="15" t="s">
        <v>138</v>
      </c>
      <c r="B181" s="6"/>
      <c r="C181" s="62">
        <v>16</v>
      </c>
      <c r="D181" s="73">
        <v>33</v>
      </c>
      <c r="E181" s="134">
        <v>4</v>
      </c>
      <c r="F181" s="87">
        <v>2</v>
      </c>
      <c r="G181" s="87">
        <v>4</v>
      </c>
      <c r="H181" s="87">
        <v>1</v>
      </c>
      <c r="I181" s="87">
        <v>0</v>
      </c>
      <c r="J181" s="87">
        <v>4</v>
      </c>
      <c r="K181" s="87">
        <v>1</v>
      </c>
      <c r="L181" s="88">
        <v>0</v>
      </c>
    </row>
    <row r="182" spans="1:12" ht="15.75" customHeight="1">
      <c r="A182" s="15" t="s">
        <v>139</v>
      </c>
      <c r="B182" s="6"/>
      <c r="C182" s="69">
        <v>7</v>
      </c>
      <c r="D182" s="71">
        <v>25</v>
      </c>
      <c r="E182" s="131">
        <v>2</v>
      </c>
      <c r="F182" s="132">
        <v>1</v>
      </c>
      <c r="G182" s="132">
        <v>1</v>
      </c>
      <c r="H182" s="132">
        <v>2</v>
      </c>
      <c r="I182" s="132">
        <v>1</v>
      </c>
      <c r="J182" s="132">
        <v>0</v>
      </c>
      <c r="K182" s="132">
        <v>0</v>
      </c>
      <c r="L182" s="133">
        <v>0</v>
      </c>
    </row>
    <row r="183" spans="1:12" ht="15.75" customHeight="1">
      <c r="A183" s="60" t="s">
        <v>56</v>
      </c>
      <c r="B183" s="59"/>
      <c r="C183" s="74">
        <f>SUM(C181:C182)</f>
        <v>23</v>
      </c>
      <c r="D183" s="77">
        <v>30</v>
      </c>
      <c r="E183" s="76">
        <f>SUM(E181:E182)</f>
        <v>6</v>
      </c>
      <c r="F183" s="76">
        <f aca="true" t="shared" si="16" ref="F183:L183">SUM(F181:F182)</f>
        <v>3</v>
      </c>
      <c r="G183" s="76">
        <f t="shared" si="16"/>
        <v>5</v>
      </c>
      <c r="H183" s="76">
        <f t="shared" si="16"/>
        <v>3</v>
      </c>
      <c r="I183" s="76">
        <f t="shared" si="16"/>
        <v>1</v>
      </c>
      <c r="J183" s="76">
        <f t="shared" si="16"/>
        <v>4</v>
      </c>
      <c r="K183" s="76">
        <f t="shared" si="16"/>
        <v>1</v>
      </c>
      <c r="L183" s="77">
        <f t="shared" si="16"/>
        <v>0</v>
      </c>
    </row>
    <row r="184" ht="10.5" customHeight="1"/>
    <row r="185" spans="1:12" ht="42" customHeight="1">
      <c r="A185" s="113" t="s">
        <v>153</v>
      </c>
      <c r="B185" s="135" t="s">
        <v>154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ht="12" customHeight="1"/>
    <row r="187" ht="12" customHeight="1">
      <c r="A187" s="4" t="s">
        <v>162</v>
      </c>
    </row>
    <row r="188" ht="10.5" customHeight="1"/>
    <row r="189" ht="10.5" customHeight="1"/>
    <row r="190" spans="5:12" ht="10.5" customHeight="1">
      <c r="E190" s="21"/>
      <c r="G190" s="21"/>
      <c r="I190" s="21"/>
      <c r="L190" s="21"/>
    </row>
    <row r="191" spans="5:13" ht="12">
      <c r="E191" s="143"/>
      <c r="F191" s="143"/>
      <c r="G191" s="142"/>
      <c r="H191" s="142"/>
      <c r="I191" s="142"/>
      <c r="J191" s="142"/>
      <c r="K191" s="142"/>
      <c r="L191" s="144"/>
      <c r="M191" s="112"/>
    </row>
    <row r="192" spans="5:13" ht="10.5" customHeight="1">
      <c r="E192" s="142"/>
      <c r="F192" s="142"/>
      <c r="G192" s="142"/>
      <c r="H192" s="142"/>
      <c r="I192" s="142"/>
      <c r="J192" s="142"/>
      <c r="K192" s="142"/>
      <c r="L192" s="142"/>
      <c r="M192" s="112"/>
    </row>
    <row r="193" spans="5:13" ht="12">
      <c r="E193" s="137"/>
      <c r="F193" s="138"/>
      <c r="G193" s="138"/>
      <c r="H193" s="138"/>
      <c r="I193" s="138"/>
      <c r="J193" s="138"/>
      <c r="K193" s="138"/>
      <c r="L193" s="138"/>
      <c r="M193" s="139"/>
    </row>
    <row r="194" spans="5:13" ht="10.5" customHeight="1" hidden="1">
      <c r="E194" s="137"/>
      <c r="F194" s="140"/>
      <c r="G194" s="137"/>
      <c r="H194" s="140"/>
      <c r="I194" s="137"/>
      <c r="J194" s="140"/>
      <c r="K194" s="140"/>
      <c r="L194" s="137"/>
      <c r="M194" s="112"/>
    </row>
    <row r="195" spans="2:13" ht="10.5" customHeight="1">
      <c r="B195" s="120"/>
      <c r="E195" s="140"/>
      <c r="F195" s="140"/>
      <c r="G195" s="140"/>
      <c r="H195" s="140"/>
      <c r="I195" s="140"/>
      <c r="J195" s="140"/>
      <c r="K195" s="140"/>
      <c r="L195" s="140"/>
      <c r="M195" s="140"/>
    </row>
    <row r="196" spans="5:13" ht="12">
      <c r="E196" s="138"/>
      <c r="F196" s="140"/>
      <c r="G196" s="137"/>
      <c r="H196" s="140"/>
      <c r="I196" s="137"/>
      <c r="J196" s="140"/>
      <c r="K196" s="140"/>
      <c r="L196" s="137"/>
      <c r="M196" s="141"/>
    </row>
    <row r="197" spans="5:13" ht="10.5" customHeight="1">
      <c r="E197" s="137"/>
      <c r="F197" s="140"/>
      <c r="G197" s="137"/>
      <c r="H197" s="140"/>
      <c r="I197" s="137"/>
      <c r="J197" s="140"/>
      <c r="K197" s="140"/>
      <c r="L197" s="137"/>
      <c r="M197" s="112"/>
    </row>
    <row r="198" ht="10.5" customHeight="1"/>
    <row r="199" ht="10.5" customHeight="1"/>
    <row r="200" spans="2:12" ht="12">
      <c r="B200" s="25"/>
      <c r="C200" s="31"/>
      <c r="D200" s="30"/>
      <c r="E200" s="30"/>
      <c r="F200" s="31"/>
      <c r="G200" s="30"/>
      <c r="H200" s="31"/>
      <c r="I200" s="30"/>
      <c r="J200" s="31"/>
      <c r="K200" s="31"/>
      <c r="L200" s="30"/>
    </row>
    <row r="201" spans="2:12" ht="12">
      <c r="B201" s="25"/>
      <c r="C201" s="31"/>
      <c r="D201" s="30"/>
      <c r="E201" s="30"/>
      <c r="F201" s="31"/>
      <c r="G201" s="30"/>
      <c r="H201" s="31"/>
      <c r="I201" s="30"/>
      <c r="J201" s="31"/>
      <c r="K201" s="31"/>
      <c r="L201" s="30"/>
    </row>
    <row r="202" spans="2:12" ht="12">
      <c r="B202" s="25"/>
      <c r="C202" s="31"/>
      <c r="D202" s="30"/>
      <c r="E202" s="30"/>
      <c r="F202" s="31"/>
      <c r="G202" s="30"/>
      <c r="H202" s="31"/>
      <c r="I202" s="30"/>
      <c r="J202" s="31"/>
      <c r="K202" s="31"/>
      <c r="L202" s="30"/>
    </row>
    <row r="203" spans="2:12" ht="12">
      <c r="B203" s="25"/>
      <c r="C203" s="31"/>
      <c r="D203" s="30"/>
      <c r="E203" s="30"/>
      <c r="F203" s="31"/>
      <c r="G203" s="30"/>
      <c r="H203" s="31"/>
      <c r="I203" s="30"/>
      <c r="J203" s="31"/>
      <c r="K203" s="31"/>
      <c r="L203" s="30"/>
    </row>
    <row r="204" spans="2:12" ht="12">
      <c r="B204" s="25"/>
      <c r="C204" s="31"/>
      <c r="D204" s="30"/>
      <c r="E204" s="30"/>
      <c r="F204" s="31"/>
      <c r="G204" s="30"/>
      <c r="H204" s="31"/>
      <c r="I204" s="30"/>
      <c r="J204" s="31"/>
      <c r="K204" s="31"/>
      <c r="L204" s="30"/>
    </row>
    <row r="205" spans="2:12" ht="12">
      <c r="B205" s="25"/>
      <c r="C205" s="31"/>
      <c r="D205" s="30"/>
      <c r="E205" s="30"/>
      <c r="F205" s="31"/>
      <c r="G205" s="30"/>
      <c r="H205" s="31"/>
      <c r="I205" s="30"/>
      <c r="J205" s="31"/>
      <c r="K205" s="31"/>
      <c r="L205" s="30"/>
    </row>
    <row r="206" spans="2:12" ht="12">
      <c r="B206" s="25"/>
      <c r="C206" s="31"/>
      <c r="D206" s="30"/>
      <c r="E206" s="30"/>
      <c r="F206" s="31"/>
      <c r="G206" s="30"/>
      <c r="H206" s="31"/>
      <c r="I206" s="30"/>
      <c r="J206" s="31"/>
      <c r="K206" s="31"/>
      <c r="L206" s="30"/>
    </row>
    <row r="207" spans="2:12" ht="12">
      <c r="B207" s="25"/>
      <c r="C207" s="31"/>
      <c r="D207" s="30"/>
      <c r="E207" s="30"/>
      <c r="F207" s="31"/>
      <c r="G207" s="30"/>
      <c r="H207" s="31"/>
      <c r="I207" s="30"/>
      <c r="J207" s="31"/>
      <c r="K207" s="31"/>
      <c r="L207" s="30"/>
    </row>
    <row r="208" spans="2:12" ht="12">
      <c r="B208" s="25"/>
      <c r="C208" s="31"/>
      <c r="D208" s="30"/>
      <c r="E208" s="30"/>
      <c r="F208" s="31"/>
      <c r="G208" s="30"/>
      <c r="H208" s="31"/>
      <c r="I208" s="30"/>
      <c r="J208" s="31"/>
      <c r="K208" s="31"/>
      <c r="L208" s="30"/>
    </row>
    <row r="209" spans="2:12" ht="12">
      <c r="B209" s="25"/>
      <c r="C209" s="31"/>
      <c r="D209" s="30"/>
      <c r="E209" s="30"/>
      <c r="F209" s="31"/>
      <c r="G209" s="30"/>
      <c r="H209" s="31"/>
      <c r="I209" s="30"/>
      <c r="J209" s="31"/>
      <c r="K209" s="31"/>
      <c r="L209" s="30"/>
    </row>
    <row r="210" spans="2:12" ht="12">
      <c r="B210" s="25"/>
      <c r="C210" s="31"/>
      <c r="D210" s="30"/>
      <c r="E210" s="30"/>
      <c r="F210" s="31"/>
      <c r="G210" s="30"/>
      <c r="H210" s="31"/>
      <c r="I210" s="30"/>
      <c r="J210" s="31"/>
      <c r="K210" s="31"/>
      <c r="L210" s="30"/>
    </row>
    <row r="211" spans="2:12" ht="12">
      <c r="B211" s="25"/>
      <c r="C211" s="31"/>
      <c r="D211" s="30"/>
      <c r="E211" s="30"/>
      <c r="F211" s="31"/>
      <c r="G211" s="30"/>
      <c r="H211" s="31"/>
      <c r="I211" s="30"/>
      <c r="J211" s="31"/>
      <c r="K211" s="31"/>
      <c r="L211" s="30"/>
    </row>
    <row r="212" spans="2:12" ht="12">
      <c r="B212" s="25"/>
      <c r="C212" s="31"/>
      <c r="D212" s="30"/>
      <c r="E212" s="30"/>
      <c r="F212" s="31"/>
      <c r="G212" s="30"/>
      <c r="H212" s="31"/>
      <c r="I212" s="30"/>
      <c r="J212" s="31"/>
      <c r="K212" s="31"/>
      <c r="L212" s="30"/>
    </row>
    <row r="213" spans="2:12" ht="12">
      <c r="B213" s="25"/>
      <c r="C213" s="31"/>
      <c r="D213" s="30"/>
      <c r="E213" s="30"/>
      <c r="F213" s="31"/>
      <c r="G213" s="30"/>
      <c r="H213" s="31"/>
      <c r="I213" s="30"/>
      <c r="J213" s="31"/>
      <c r="K213" s="31"/>
      <c r="L213" s="30"/>
    </row>
    <row r="214" spans="2:12" ht="12">
      <c r="B214" s="25"/>
      <c r="C214" s="31"/>
      <c r="D214" s="30"/>
      <c r="E214" s="30"/>
      <c r="F214" s="31"/>
      <c r="G214" s="30"/>
      <c r="H214" s="31"/>
      <c r="I214" s="30"/>
      <c r="J214" s="31"/>
      <c r="K214" s="31"/>
      <c r="L214" s="30"/>
    </row>
    <row r="215" spans="2:12" ht="12">
      <c r="B215" s="25"/>
      <c r="C215" s="31"/>
      <c r="D215" s="30"/>
      <c r="E215" s="30"/>
      <c r="F215" s="31"/>
      <c r="G215" s="30"/>
      <c r="H215" s="31"/>
      <c r="I215" s="30"/>
      <c r="J215" s="31"/>
      <c r="K215" s="31"/>
      <c r="L215" s="30"/>
    </row>
    <row r="216" spans="2:12" ht="12">
      <c r="B216" s="25"/>
      <c r="C216" s="31"/>
      <c r="D216" s="30"/>
      <c r="E216" s="30"/>
      <c r="F216" s="31"/>
      <c r="G216" s="30"/>
      <c r="H216" s="31"/>
      <c r="I216" s="30"/>
      <c r="J216" s="31"/>
      <c r="K216" s="31"/>
      <c r="L216" s="30"/>
    </row>
    <row r="217" spans="2:12" ht="12">
      <c r="B217" s="25"/>
      <c r="C217" s="31"/>
      <c r="D217" s="30"/>
      <c r="E217" s="30"/>
      <c r="F217" s="31"/>
      <c r="G217" s="30"/>
      <c r="H217" s="31"/>
      <c r="I217" s="30"/>
      <c r="J217" s="31"/>
      <c r="K217" s="31"/>
      <c r="L217" s="30"/>
    </row>
    <row r="218" spans="2:12" ht="12">
      <c r="B218" s="25"/>
      <c r="C218" s="31"/>
      <c r="D218" s="30"/>
      <c r="E218" s="30"/>
      <c r="F218" s="31"/>
      <c r="G218" s="30"/>
      <c r="H218" s="31"/>
      <c r="I218" s="30"/>
      <c r="J218" s="31"/>
      <c r="K218" s="31"/>
      <c r="L218" s="30"/>
    </row>
    <row r="219" spans="2:12" ht="12">
      <c r="B219" s="25"/>
      <c r="C219" s="31"/>
      <c r="D219" s="30"/>
      <c r="E219" s="30"/>
      <c r="F219" s="31"/>
      <c r="G219" s="30"/>
      <c r="H219" s="31"/>
      <c r="I219" s="30"/>
      <c r="J219" s="31"/>
      <c r="K219" s="31"/>
      <c r="L219" s="30"/>
    </row>
    <row r="220" spans="2:12" ht="12">
      <c r="B220" s="25"/>
      <c r="C220" s="31"/>
      <c r="D220" s="30"/>
      <c r="E220" s="30"/>
      <c r="F220" s="31"/>
      <c r="G220" s="30"/>
      <c r="H220" s="31"/>
      <c r="I220" s="30"/>
      <c r="J220" s="31"/>
      <c r="K220" s="31"/>
      <c r="L220" s="30"/>
    </row>
    <row r="221" spans="2:12" ht="12">
      <c r="B221" s="25"/>
      <c r="C221" s="31"/>
      <c r="D221" s="30"/>
      <c r="E221" s="30"/>
      <c r="F221" s="31"/>
      <c r="G221" s="30"/>
      <c r="H221" s="31"/>
      <c r="I221" s="30"/>
      <c r="J221" s="31"/>
      <c r="K221" s="31"/>
      <c r="L221" s="30"/>
    </row>
    <row r="222" spans="2:12" ht="12">
      <c r="B222" s="25"/>
      <c r="C222" s="31"/>
      <c r="D222" s="30"/>
      <c r="E222" s="30"/>
      <c r="F222" s="31"/>
      <c r="G222" s="30"/>
      <c r="H222" s="31"/>
      <c r="I222" s="30"/>
      <c r="J222" s="31"/>
      <c r="K222" s="31"/>
      <c r="L222" s="30"/>
    </row>
    <row r="223" spans="2:12" ht="12">
      <c r="B223" s="25"/>
      <c r="C223" s="31"/>
      <c r="D223" s="30"/>
      <c r="E223" s="30"/>
      <c r="F223" s="31"/>
      <c r="G223" s="30"/>
      <c r="H223" s="31"/>
      <c r="I223" s="30"/>
      <c r="J223" s="31"/>
      <c r="K223" s="31"/>
      <c r="L223" s="30"/>
    </row>
    <row r="224" spans="2:12" ht="12">
      <c r="B224" s="25"/>
      <c r="C224" s="31"/>
      <c r="D224" s="30"/>
      <c r="E224" s="30"/>
      <c r="F224" s="31"/>
      <c r="G224" s="30"/>
      <c r="H224" s="31"/>
      <c r="I224" s="30"/>
      <c r="J224" s="31"/>
      <c r="K224" s="31"/>
      <c r="L224" s="30"/>
    </row>
    <row r="225" spans="2:12" ht="12">
      <c r="B225" s="25"/>
      <c r="C225" s="31"/>
      <c r="D225" s="30"/>
      <c r="E225" s="30"/>
      <c r="F225" s="31"/>
      <c r="G225" s="30"/>
      <c r="H225" s="31"/>
      <c r="I225" s="30"/>
      <c r="J225" s="31"/>
      <c r="K225" s="31"/>
      <c r="L225" s="30"/>
    </row>
    <row r="226" spans="2:12" ht="12">
      <c r="B226" s="25"/>
      <c r="C226" s="31"/>
      <c r="D226" s="30"/>
      <c r="E226" s="30"/>
      <c r="F226" s="31"/>
      <c r="G226" s="30"/>
      <c r="H226" s="31"/>
      <c r="I226" s="30"/>
      <c r="J226" s="31"/>
      <c r="K226" s="31"/>
      <c r="L226" s="30"/>
    </row>
    <row r="227" spans="2:12" ht="12">
      <c r="B227" s="25"/>
      <c r="C227" s="31"/>
      <c r="D227" s="30"/>
      <c r="E227" s="30"/>
      <c r="F227" s="31"/>
      <c r="G227" s="30"/>
      <c r="H227" s="31"/>
      <c r="I227" s="30"/>
      <c r="J227" s="31"/>
      <c r="K227" s="31"/>
      <c r="L227" s="30"/>
    </row>
    <row r="228" spans="2:12" ht="12">
      <c r="B228" s="25"/>
      <c r="C228" s="31"/>
      <c r="D228" s="30"/>
      <c r="E228" s="30"/>
      <c r="F228" s="31"/>
      <c r="G228" s="30"/>
      <c r="H228" s="31"/>
      <c r="I228" s="30"/>
      <c r="J228" s="31"/>
      <c r="K228" s="31"/>
      <c r="L228" s="30"/>
    </row>
    <row r="229" spans="2:12" ht="12">
      <c r="B229" s="25"/>
      <c r="C229" s="31"/>
      <c r="D229" s="30"/>
      <c r="E229" s="30"/>
      <c r="F229" s="31"/>
      <c r="G229" s="30"/>
      <c r="H229" s="31"/>
      <c r="I229" s="30"/>
      <c r="J229" s="31"/>
      <c r="K229" s="31"/>
      <c r="L229" s="30"/>
    </row>
    <row r="230" spans="2:12" ht="12">
      <c r="B230" s="25"/>
      <c r="C230" s="31"/>
      <c r="D230" s="30"/>
      <c r="E230" s="30"/>
      <c r="F230" s="31"/>
      <c r="G230" s="30"/>
      <c r="H230" s="31"/>
      <c r="I230" s="30"/>
      <c r="J230" s="31"/>
      <c r="K230" s="31"/>
      <c r="L230" s="30"/>
    </row>
    <row r="231" spans="2:12" ht="12">
      <c r="B231" s="25"/>
      <c r="C231" s="31"/>
      <c r="D231" s="30"/>
      <c r="E231" s="30"/>
      <c r="F231" s="31"/>
      <c r="G231" s="30"/>
      <c r="H231" s="31"/>
      <c r="I231" s="30"/>
      <c r="J231" s="31"/>
      <c r="K231" s="31"/>
      <c r="L231" s="30"/>
    </row>
    <row r="232" spans="2:12" ht="12">
      <c r="B232" s="25"/>
      <c r="C232" s="31"/>
      <c r="D232" s="30"/>
      <c r="E232" s="30"/>
      <c r="F232" s="31"/>
      <c r="G232" s="30"/>
      <c r="H232" s="31"/>
      <c r="I232" s="30"/>
      <c r="J232" s="31"/>
      <c r="K232" s="31"/>
      <c r="L232" s="30"/>
    </row>
    <row r="233" spans="2:12" ht="12">
      <c r="B233" s="25"/>
      <c r="C233" s="31"/>
      <c r="D233" s="30"/>
      <c r="E233" s="30"/>
      <c r="F233" s="31"/>
      <c r="G233" s="30"/>
      <c r="H233" s="31"/>
      <c r="I233" s="30"/>
      <c r="J233" s="31"/>
      <c r="K233" s="31"/>
      <c r="L233" s="30"/>
    </row>
    <row r="234" spans="2:12" ht="12">
      <c r="B234" s="25"/>
      <c r="C234" s="31"/>
      <c r="D234" s="30"/>
      <c r="E234" s="30"/>
      <c r="F234" s="31"/>
      <c r="G234" s="30"/>
      <c r="H234" s="31"/>
      <c r="I234" s="30"/>
      <c r="J234" s="31"/>
      <c r="K234" s="31"/>
      <c r="L234" s="30"/>
    </row>
    <row r="235" spans="2:12" ht="12">
      <c r="B235" s="25"/>
      <c r="C235" s="31"/>
      <c r="D235" s="30"/>
      <c r="E235" s="30"/>
      <c r="F235" s="31"/>
      <c r="G235" s="30"/>
      <c r="H235" s="31"/>
      <c r="I235" s="30"/>
      <c r="J235" s="31"/>
      <c r="K235" s="31"/>
      <c r="L235" s="30"/>
    </row>
    <row r="236" spans="2:12" ht="12">
      <c r="B236" s="25"/>
      <c r="C236" s="31"/>
      <c r="D236" s="30"/>
      <c r="E236" s="30"/>
      <c r="F236" s="31"/>
      <c r="G236" s="30"/>
      <c r="H236" s="31"/>
      <c r="I236" s="30"/>
      <c r="J236" s="31"/>
      <c r="K236" s="31"/>
      <c r="L236" s="30"/>
    </row>
    <row r="237" spans="2:12" ht="12">
      <c r="B237" s="25"/>
      <c r="C237" s="31"/>
      <c r="D237" s="30"/>
      <c r="E237" s="30"/>
      <c r="F237" s="31"/>
      <c r="G237" s="30"/>
      <c r="H237" s="31"/>
      <c r="I237" s="30"/>
      <c r="J237" s="31"/>
      <c r="K237" s="31"/>
      <c r="L237" s="30"/>
    </row>
    <row r="238" spans="2:12" ht="12">
      <c r="B238" s="25"/>
      <c r="C238" s="31"/>
      <c r="D238" s="30"/>
      <c r="E238" s="30"/>
      <c r="F238" s="31"/>
      <c r="G238" s="30"/>
      <c r="H238" s="31"/>
      <c r="I238" s="30"/>
      <c r="J238" s="31"/>
      <c r="K238" s="31"/>
      <c r="L238" s="30"/>
    </row>
    <row r="239" spans="2:12" ht="12">
      <c r="B239" s="25"/>
      <c r="C239" s="31"/>
      <c r="D239" s="30"/>
      <c r="E239" s="30"/>
      <c r="F239" s="31"/>
      <c r="G239" s="30"/>
      <c r="H239" s="31"/>
      <c r="I239" s="30"/>
      <c r="J239" s="31"/>
      <c r="K239" s="31"/>
      <c r="L239" s="30"/>
    </row>
    <row r="240" spans="2:12" ht="12">
      <c r="B240" s="25"/>
      <c r="C240" s="31"/>
      <c r="D240" s="30"/>
      <c r="E240" s="30"/>
      <c r="F240" s="31"/>
      <c r="G240" s="30"/>
      <c r="H240" s="31"/>
      <c r="I240" s="30"/>
      <c r="J240" s="31"/>
      <c r="K240" s="31"/>
      <c r="L240" s="30"/>
    </row>
    <row r="241" spans="2:12" ht="12">
      <c r="B241" s="25"/>
      <c r="C241" s="31"/>
      <c r="D241" s="30"/>
      <c r="E241" s="30"/>
      <c r="F241" s="31"/>
      <c r="G241" s="30"/>
      <c r="H241" s="31"/>
      <c r="I241" s="30"/>
      <c r="J241" s="31"/>
      <c r="K241" s="31"/>
      <c r="L241" s="30"/>
    </row>
    <row r="242" spans="2:12" ht="12">
      <c r="B242" s="25"/>
      <c r="C242" s="31"/>
      <c r="D242" s="30"/>
      <c r="E242" s="30"/>
      <c r="F242" s="31"/>
      <c r="G242" s="30"/>
      <c r="H242" s="31"/>
      <c r="I242" s="30"/>
      <c r="J242" s="31"/>
      <c r="K242" s="31"/>
      <c r="L242" s="30"/>
    </row>
    <row r="243" spans="2:12" ht="12">
      <c r="B243" s="25"/>
      <c r="C243" s="31"/>
      <c r="D243" s="30"/>
      <c r="E243" s="30"/>
      <c r="F243" s="31"/>
      <c r="G243" s="30"/>
      <c r="H243" s="31"/>
      <c r="I243" s="30"/>
      <c r="J243" s="31"/>
      <c r="K243" s="31"/>
      <c r="L243" s="30"/>
    </row>
    <row r="244" spans="2:12" ht="12">
      <c r="B244" s="25"/>
      <c r="C244" s="31"/>
      <c r="D244" s="30"/>
      <c r="E244" s="30"/>
      <c r="F244" s="31"/>
      <c r="G244" s="30"/>
      <c r="H244" s="31"/>
      <c r="I244" s="30"/>
      <c r="J244" s="31"/>
      <c r="K244" s="31"/>
      <c r="L244" s="30"/>
    </row>
    <row r="245" spans="2:12" ht="12">
      <c r="B245" s="25"/>
      <c r="C245" s="31"/>
      <c r="D245" s="30"/>
      <c r="E245" s="30"/>
      <c r="F245" s="31"/>
      <c r="G245" s="30"/>
      <c r="H245" s="31"/>
      <c r="I245" s="30"/>
      <c r="J245" s="31"/>
      <c r="K245" s="31"/>
      <c r="L245" s="30"/>
    </row>
    <row r="246" spans="2:12" ht="12">
      <c r="B246" s="25"/>
      <c r="C246" s="31"/>
      <c r="D246" s="30"/>
      <c r="E246" s="30"/>
      <c r="F246" s="31"/>
      <c r="G246" s="30"/>
      <c r="H246" s="31"/>
      <c r="I246" s="30"/>
      <c r="J246" s="31"/>
      <c r="K246" s="31"/>
      <c r="L246" s="30"/>
    </row>
    <row r="247" spans="2:12" ht="12">
      <c r="B247" s="25"/>
      <c r="C247" s="31"/>
      <c r="D247" s="30"/>
      <c r="E247" s="30"/>
      <c r="F247" s="31"/>
      <c r="G247" s="30"/>
      <c r="H247" s="31"/>
      <c r="I247" s="30"/>
      <c r="J247" s="31"/>
      <c r="K247" s="31"/>
      <c r="L247" s="30"/>
    </row>
    <row r="248" spans="2:12" ht="12">
      <c r="B248" s="25"/>
      <c r="C248" s="31"/>
      <c r="D248" s="30"/>
      <c r="E248" s="30"/>
      <c r="F248" s="31"/>
      <c r="G248" s="30"/>
      <c r="H248" s="31"/>
      <c r="I248" s="30"/>
      <c r="J248" s="31"/>
      <c r="K248" s="31"/>
      <c r="L248" s="30"/>
    </row>
  </sheetData>
  <sheetProtection password="DD17" sheet="1" objects="1" scenarios="1"/>
  <mergeCells count="1">
    <mergeCell ref="B185:L185"/>
  </mergeCells>
  <printOptions/>
  <pageMargins left="1.05" right="0.5" top="0.52" bottom="0.46" header="0.33" footer="0.23"/>
  <pageSetup firstPageNumber="13" useFirstPageNumber="1" horizontalDpi="600" verticalDpi="600" orientation="portrait" scale="86" r:id="rId3"/>
  <rowBreaks count="4" manualBreakCount="4">
    <brk id="68" max="255" man="1"/>
    <brk id="102" max="255" man="1"/>
    <brk id="169" max="255" man="1"/>
    <brk id="214" max="65535" man="1"/>
  </rowBreaks>
  <ignoredErrors>
    <ignoredError sqref="G6:K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</dc:title>
  <dc:subject/>
  <dc:creator/>
  <cp:keywords/>
  <dc:description/>
  <cp:lastModifiedBy>kbalonek</cp:lastModifiedBy>
  <cp:lastPrinted>2009-11-03T19:31:52Z</cp:lastPrinted>
  <dcterms:created xsi:type="dcterms:W3CDTF">1997-05-27T20:01:46Z</dcterms:created>
  <dcterms:modified xsi:type="dcterms:W3CDTF">2009-11-03T19:32:17Z</dcterms:modified>
  <cp:category/>
  <cp:version/>
  <cp:contentType/>
  <cp:contentStatus/>
</cp:coreProperties>
</file>