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5" yWindow="405" windowWidth="8775" windowHeight="7350" activeTab="1"/>
  </bookViews>
  <sheets>
    <sheet name="Monthly" sheetId="1" r:id="rId1"/>
    <sheet name="Quarterly" sheetId="2" r:id="rId2"/>
    <sheet name="Yearly" sheetId="3" r:id="rId3"/>
  </sheets>
  <externalReferences>
    <externalReference r:id="rId6"/>
  </externalReferences>
  <definedNames/>
  <calcPr fullCalcOnLoad="1"/>
</workbook>
</file>

<file path=xl/comments1.xml><?xml version="1.0" encoding="utf-8"?>
<comments xmlns="http://schemas.openxmlformats.org/spreadsheetml/2006/main">
  <authors>
    <author>its</author>
    <author>Valued Gateway Client</author>
  </authors>
  <commentList>
    <comment ref="A3" authorId="0">
      <text>
        <r>
          <rPr>
            <b/>
            <sz val="11"/>
            <rFont val="Tahoma"/>
            <family val="2"/>
          </rPr>
          <t>its:</t>
        </r>
        <r>
          <rPr>
            <sz val="11"/>
            <rFont val="Tahoma"/>
            <family val="2"/>
          </rPr>
          <t xml:space="preserve">
Available from the U of R treasury dept.</t>
        </r>
      </text>
    </comment>
    <comment ref="A6" authorId="0">
      <text>
        <r>
          <rPr>
            <b/>
            <sz val="8"/>
            <rFont val="Tahoma"/>
            <family val="0"/>
          </rPr>
          <t>its:</t>
        </r>
        <r>
          <rPr>
            <sz val="8"/>
            <rFont val="Tahoma"/>
            <family val="0"/>
          </rPr>
          <t xml:space="preserve">
</t>
        </r>
        <r>
          <rPr>
            <sz val="11"/>
            <rFont val="Tahoma"/>
            <family val="2"/>
          </rPr>
          <t xml:space="preserve">Purchase price of the equipment
</t>
        </r>
      </text>
    </comment>
    <comment ref="A12" authorId="0">
      <text>
        <r>
          <rPr>
            <b/>
            <sz val="8"/>
            <rFont val="Tahoma"/>
            <family val="0"/>
          </rPr>
          <t>its:</t>
        </r>
        <r>
          <rPr>
            <sz val="8"/>
            <rFont val="Tahoma"/>
            <family val="0"/>
          </rPr>
          <t xml:space="preserve">
</t>
        </r>
        <r>
          <rPr>
            <sz val="11"/>
            <rFont val="Tahoma"/>
            <family val="2"/>
          </rPr>
          <t>Amount you have to pay to the lessor at the end of the lease term if you want to purchase the equipment. Also known as Not to exceed price,  Fair market value of the equipment at the end of the lease term, residual amount, etc.</t>
        </r>
      </text>
    </comment>
    <comment ref="B17" authorId="0">
      <text>
        <r>
          <rPr>
            <b/>
            <sz val="8"/>
            <rFont val="Tahoma"/>
            <family val="0"/>
          </rPr>
          <t>its:</t>
        </r>
        <r>
          <rPr>
            <sz val="8"/>
            <rFont val="Tahoma"/>
            <family val="0"/>
          </rPr>
          <t xml:space="preserve">
</t>
        </r>
        <r>
          <rPr>
            <sz val="11"/>
            <rFont val="Tahoma"/>
            <family val="2"/>
          </rPr>
          <t>Enter in this column the monthly lease payments</t>
        </r>
      </text>
    </comment>
    <comment ref="B4" authorId="1">
      <text>
        <r>
          <rPr>
            <sz val="10"/>
            <rFont val="Tahoma"/>
            <family val="2"/>
          </rPr>
          <t>If PV of lease payments is less than equipment cost, LEASE. Otherwise BUY.</t>
        </r>
      </text>
    </comment>
  </commentList>
</comments>
</file>

<file path=xl/comments2.xml><?xml version="1.0" encoding="utf-8"?>
<comments xmlns="http://schemas.openxmlformats.org/spreadsheetml/2006/main">
  <authors>
    <author>its</author>
  </authors>
  <commentList>
    <comment ref="A3" authorId="0">
      <text>
        <r>
          <rPr>
            <b/>
            <sz val="11"/>
            <rFont val="Tahoma"/>
            <family val="2"/>
          </rPr>
          <t>its:</t>
        </r>
        <r>
          <rPr>
            <sz val="11"/>
            <rFont val="Tahoma"/>
            <family val="2"/>
          </rPr>
          <t xml:space="preserve">
Available from the U of R treasury dept.</t>
        </r>
      </text>
    </comment>
    <comment ref="A6" authorId="0">
      <text>
        <r>
          <rPr>
            <b/>
            <sz val="8"/>
            <rFont val="Tahoma"/>
            <family val="0"/>
          </rPr>
          <t>its:</t>
        </r>
        <r>
          <rPr>
            <sz val="8"/>
            <rFont val="Tahoma"/>
            <family val="0"/>
          </rPr>
          <t xml:space="preserve">
</t>
        </r>
        <r>
          <rPr>
            <sz val="11"/>
            <rFont val="Tahoma"/>
            <family val="2"/>
          </rPr>
          <t xml:space="preserve">Purchase price of the equipment
</t>
        </r>
      </text>
    </comment>
    <comment ref="A12" authorId="0">
      <text>
        <r>
          <rPr>
            <b/>
            <sz val="8"/>
            <rFont val="Tahoma"/>
            <family val="0"/>
          </rPr>
          <t>its:</t>
        </r>
        <r>
          <rPr>
            <sz val="8"/>
            <rFont val="Tahoma"/>
            <family val="0"/>
          </rPr>
          <t xml:space="preserve">
</t>
        </r>
        <r>
          <rPr>
            <sz val="11"/>
            <rFont val="Tahoma"/>
            <family val="2"/>
          </rPr>
          <t>Amount you have to pay to the lessor at the end of the lease term if you want to purchase the equipment. Also known as Not to exceed price,  Fair market value of the equipment at the end of the lease term, residual amount, etc.</t>
        </r>
      </text>
    </comment>
    <comment ref="B17" authorId="0">
      <text>
        <r>
          <rPr>
            <b/>
            <sz val="8"/>
            <rFont val="Tahoma"/>
            <family val="0"/>
          </rPr>
          <t>its:</t>
        </r>
        <r>
          <rPr>
            <sz val="8"/>
            <rFont val="Tahoma"/>
            <family val="0"/>
          </rPr>
          <t xml:space="preserve">
</t>
        </r>
        <r>
          <rPr>
            <sz val="11"/>
            <rFont val="Tahoma"/>
            <family val="2"/>
          </rPr>
          <t>Enter in this column the quarterly lease payments</t>
        </r>
      </text>
    </comment>
  </commentList>
</comments>
</file>

<file path=xl/sharedStrings.xml><?xml version="1.0" encoding="utf-8"?>
<sst xmlns="http://schemas.openxmlformats.org/spreadsheetml/2006/main" count="45" uniqueCount="18">
  <si>
    <t>EQUIPMENT COST</t>
  </si>
  <si>
    <t>MONTH</t>
  </si>
  <si>
    <t>PV OF PAYMENT</t>
  </si>
  <si>
    <t>OPENING BALANCE</t>
  </si>
  <si>
    <t>TOTAL:</t>
  </si>
  <si>
    <t>University's cost of capital p.a</t>
  </si>
  <si>
    <t>BEG. OF MONTH LEASE PMT.</t>
  </si>
  <si>
    <t>PV OF LEASE PMTS INCL. RESIDUAL.</t>
  </si>
  <si>
    <t>PV of lease payments</t>
  </si>
  <si>
    <t>PV of end of term payment</t>
  </si>
  <si>
    <t>End of the term payment</t>
  </si>
  <si>
    <t>Decision:</t>
  </si>
  <si>
    <t>Yellow shaded area are input fields</t>
  </si>
  <si>
    <t>Length of the lease in terms of years</t>
  </si>
  <si>
    <r>
      <t xml:space="preserve"> Monthly </t>
    </r>
    <r>
      <rPr>
        <b/>
        <sz val="12"/>
        <color indexed="8"/>
        <rFont val="Arial"/>
        <family val="2"/>
      </rPr>
      <t>(repayment)</t>
    </r>
  </si>
  <si>
    <r>
      <t xml:space="preserve"> Quarterly </t>
    </r>
    <r>
      <rPr>
        <b/>
        <sz val="12"/>
        <color indexed="8"/>
        <rFont val="Arial"/>
        <family val="2"/>
      </rPr>
      <t>(repayment)</t>
    </r>
  </si>
  <si>
    <t>University's cost of capital (or investment rate)</t>
  </si>
  <si>
    <r>
      <t xml:space="preserve"> Yearly </t>
    </r>
    <r>
      <rPr>
        <b/>
        <sz val="12"/>
        <color indexed="8"/>
        <rFont val="Arial"/>
        <family val="2"/>
      </rPr>
      <t>(repayment)</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</si>
</sst>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
    <numFmt numFmtId="166" formatCode="&quot;$&quot;#,##0"/>
    <numFmt numFmtId="167" formatCode="_(* #,##0_);_(* \(#,##0\);_(* &quot;-&quot;??_);_(@_)"/>
    <numFmt numFmtId="168" formatCode="0.00_)"/>
    <numFmt numFmtId="169" formatCode="0.0%"/>
    <numFmt numFmtId="170" formatCode="0.000%"/>
    <numFmt numFmtId="171" formatCode="0_)"/>
    <numFmt numFmtId="172" formatCode="&quot;$&quot;#,##0.0000_);\(&quot;$&quot;#,##0.0000\)"/>
  </numFmts>
  <fonts count="18">
    <font>
      <sz val="10"/>
      <name val="Arial"/>
      <family val="0"/>
    </font>
    <font>
      <b/>
      <sz val="20"/>
      <color indexed="8"/>
      <name val="Arial"/>
      <family val="2"/>
    </font>
    <font>
      <sz val="12"/>
      <name val="Arial"/>
      <family val="0"/>
    </font>
    <font>
      <b/>
      <sz val="20"/>
      <color indexed="10"/>
      <name val="Arial"/>
      <family val="2"/>
    </font>
    <font>
      <sz val="12"/>
      <color indexed="48"/>
      <name val="Arial"/>
      <family val="2"/>
    </font>
    <font>
      <b/>
      <sz val="14"/>
      <name val="Arial"/>
      <family val="0"/>
    </font>
    <font>
      <sz val="12"/>
      <color indexed="12"/>
      <name val="Arial"/>
      <family val="2"/>
    </font>
    <font>
      <b/>
      <u val="single"/>
      <sz val="12"/>
      <name val="Arial"/>
      <family val="0"/>
    </font>
    <font>
      <b/>
      <sz val="12"/>
      <name val="Arial"/>
      <family val="2"/>
    </font>
    <font>
      <b/>
      <sz val="12"/>
      <color indexed="53"/>
      <name val="Arial"/>
      <family val="2"/>
    </font>
    <font>
      <sz val="8"/>
      <name val="Tahoma"/>
      <family val="0"/>
    </font>
    <font>
      <b/>
      <sz val="8"/>
      <name val="Tahoma"/>
      <family val="0"/>
    </font>
    <font>
      <sz val="11"/>
      <name val="Tahoma"/>
      <family val="2"/>
    </font>
    <font>
      <b/>
      <sz val="11"/>
      <name val="Tahoma"/>
      <family val="2"/>
    </font>
    <font>
      <sz val="10"/>
      <name val="Tahoma"/>
      <family val="2"/>
    </font>
    <font>
      <b/>
      <sz val="12"/>
      <color indexed="10"/>
      <name val="Arial"/>
      <family val="2"/>
    </font>
    <font>
      <b/>
      <sz val="12"/>
      <color indexed="8"/>
      <name val="Arial"/>
      <family val="2"/>
    </font>
    <font>
      <b/>
      <sz val="8"/>
      <name val="Arial"/>
      <family val="2"/>
    </font>
  </fonts>
  <fills count="3">
    <fill>
      <patternFill/>
    </fill>
    <fill>
      <patternFill patternType="gray125"/>
    </fill>
    <fill>
      <patternFill patternType="solid">
        <fgColor indexed="4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2" fillId="0" borderId="0">
      <alignment/>
      <protection/>
    </xf>
    <xf numFmtId="9" fontId="0" fillId="0" borderId="0" applyFont="0" applyFill="0" applyBorder="0" applyAlignment="0" applyProtection="0"/>
  </cellStyleXfs>
  <cellXfs count="45">
    <xf numFmtId="0" fontId="0" fillId="0" borderId="0" xfId="0" applyAlignment="1">
      <alignment/>
    </xf>
    <xf numFmtId="168" fontId="3" fillId="0" borderId="0" xfId="19" applyFont="1">
      <alignment/>
      <protection/>
    </xf>
    <xf numFmtId="168" fontId="3" fillId="0" borderId="0" xfId="19" applyNumberFormat="1" applyFont="1">
      <alignment/>
      <protection/>
    </xf>
    <xf numFmtId="168" fontId="2" fillId="0" borderId="0" xfId="19">
      <alignment/>
      <protection/>
    </xf>
    <xf numFmtId="168" fontId="2" fillId="0" borderId="0" xfId="19" applyNumberFormat="1">
      <alignment/>
      <protection/>
    </xf>
    <xf numFmtId="168" fontId="2" fillId="0" borderId="0" xfId="19" applyAlignment="1" applyProtection="1">
      <alignment horizontal="left"/>
      <protection/>
    </xf>
    <xf numFmtId="168" fontId="5" fillId="0" borderId="0" xfId="19" applyFont="1" applyAlignment="1" applyProtection="1">
      <alignment horizontal="left"/>
      <protection/>
    </xf>
    <xf numFmtId="168" fontId="2" fillId="0" borderId="0" xfId="19" applyFont="1" applyAlignment="1" applyProtection="1">
      <alignment horizontal="left"/>
      <protection/>
    </xf>
    <xf numFmtId="168" fontId="2" fillId="0" borderId="0" xfId="19" applyProtection="1">
      <alignment/>
      <protection/>
    </xf>
    <xf numFmtId="0" fontId="2" fillId="0" borderId="0" xfId="19" applyNumberFormat="1" applyAlignment="1">
      <alignment horizontal="center"/>
      <protection/>
    </xf>
    <xf numFmtId="168" fontId="0" fillId="0" borderId="0" xfId="19" applyFont="1">
      <alignment/>
      <protection/>
    </xf>
    <xf numFmtId="169" fontId="2" fillId="0" borderId="0" xfId="20" applyNumberFormat="1" applyAlignment="1" applyProtection="1">
      <alignment horizontal="center"/>
      <protection/>
    </xf>
    <xf numFmtId="10" fontId="6" fillId="0" borderId="0" xfId="20" applyNumberFormat="1" applyFont="1" applyAlignment="1">
      <alignment horizontal="center"/>
    </xf>
    <xf numFmtId="7" fontId="6" fillId="0" borderId="0" xfId="19" applyNumberFormat="1" applyFont="1" applyAlignment="1" applyProtection="1">
      <alignment horizontal="center"/>
      <protection/>
    </xf>
    <xf numFmtId="7" fontId="0" fillId="0" borderId="0" xfId="19" applyNumberFormat="1" applyFont="1" applyProtection="1">
      <alignment/>
      <protection/>
    </xf>
    <xf numFmtId="7" fontId="2" fillId="0" borderId="0" xfId="19" applyNumberFormat="1" applyAlignment="1" applyProtection="1">
      <alignment horizontal="center"/>
      <protection/>
    </xf>
    <xf numFmtId="170" fontId="2" fillId="0" borderId="0" xfId="20" applyNumberFormat="1" applyFill="1" applyAlignment="1" applyProtection="1">
      <alignment horizontal="center"/>
      <protection/>
    </xf>
    <xf numFmtId="170" fontId="6" fillId="0" borderId="0" xfId="20" applyNumberFormat="1" applyFont="1" applyFill="1" applyAlignment="1" applyProtection="1">
      <alignment horizontal="center"/>
      <protection/>
    </xf>
    <xf numFmtId="7" fontId="2" fillId="0" borderId="0" xfId="19" applyNumberFormat="1" applyProtection="1">
      <alignment/>
      <protection/>
    </xf>
    <xf numFmtId="5" fontId="8" fillId="0" borderId="0" xfId="19" applyNumberFormat="1" applyFont="1" applyAlignment="1" applyProtection="1">
      <alignment horizontal="right"/>
      <protection/>
    </xf>
    <xf numFmtId="7" fontId="8" fillId="0" borderId="0" xfId="19" applyNumberFormat="1" applyFont="1" applyProtection="1">
      <alignment/>
      <protection/>
    </xf>
    <xf numFmtId="168" fontId="7" fillId="0" borderId="0" xfId="19" applyFont="1" applyAlignment="1" applyProtection="1">
      <alignment horizontal="center"/>
      <protection/>
    </xf>
    <xf numFmtId="168" fontId="7" fillId="0" borderId="0" xfId="19" applyFont="1" applyAlignment="1" applyProtection="1">
      <alignment horizontal="right"/>
      <protection/>
    </xf>
    <xf numFmtId="168" fontId="7" fillId="0" borderId="0" xfId="19" applyNumberFormat="1" applyFont="1" applyAlignment="1" applyProtection="1">
      <alignment horizontal="right"/>
      <protection/>
    </xf>
    <xf numFmtId="168" fontId="7" fillId="0" borderId="0" xfId="19" applyNumberFormat="1" applyFont="1" applyAlignment="1" applyProtection="1">
      <alignment horizontal="left"/>
      <protection/>
    </xf>
    <xf numFmtId="4" fontId="2" fillId="0" borderId="0" xfId="19" applyNumberFormat="1" applyProtection="1">
      <alignment/>
      <protection/>
    </xf>
    <xf numFmtId="171" fontId="2" fillId="0" borderId="0" xfId="19" applyNumberFormat="1" applyProtection="1">
      <alignment/>
      <protection/>
    </xf>
    <xf numFmtId="7" fontId="2" fillId="2" borderId="0" xfId="19" applyNumberFormat="1" applyFill="1" applyProtection="1">
      <alignment/>
      <protection/>
    </xf>
    <xf numFmtId="164" fontId="2" fillId="0" borderId="0" xfId="19" applyNumberFormat="1">
      <alignment/>
      <protection/>
    </xf>
    <xf numFmtId="172" fontId="2" fillId="2" borderId="0" xfId="19" applyNumberFormat="1" applyFill="1" applyProtection="1">
      <alignment/>
      <protection/>
    </xf>
    <xf numFmtId="171" fontId="2" fillId="0" borderId="0" xfId="19" applyNumberFormat="1" applyFont="1" applyProtection="1">
      <alignment/>
      <protection/>
    </xf>
    <xf numFmtId="168" fontId="2" fillId="0" borderId="0" xfId="19" applyFont="1" applyAlignment="1">
      <alignment horizontal="center"/>
      <protection/>
    </xf>
    <xf numFmtId="168" fontId="4" fillId="0" borderId="0" xfId="19" applyFont="1" applyAlignment="1">
      <alignment horizontal="center"/>
      <protection/>
    </xf>
    <xf numFmtId="7" fontId="2" fillId="0" borderId="0" xfId="17" applyNumberFormat="1" applyFont="1" applyAlignment="1">
      <alignment horizontal="center"/>
    </xf>
    <xf numFmtId="9" fontId="0" fillId="2" borderId="0" xfId="0" applyNumberFormat="1" applyFill="1" applyAlignment="1">
      <alignment/>
    </xf>
    <xf numFmtId="7" fontId="2" fillId="2" borderId="0" xfId="17" applyNumberFormat="1" applyFont="1" applyFill="1" applyAlignment="1">
      <alignment horizontal="center"/>
    </xf>
    <xf numFmtId="0" fontId="2" fillId="2" borderId="0" xfId="17" applyNumberFormat="1" applyFont="1" applyFill="1" applyAlignment="1">
      <alignment horizontal="center"/>
    </xf>
    <xf numFmtId="7" fontId="8" fillId="0" borderId="0" xfId="17" applyNumberFormat="1" applyFont="1" applyAlignment="1">
      <alignment horizontal="center"/>
    </xf>
    <xf numFmtId="168" fontId="2" fillId="0" borderId="0" xfId="19" applyFont="1" applyAlignment="1" applyProtection="1">
      <alignment horizontal="left"/>
      <protection/>
    </xf>
    <xf numFmtId="168" fontId="9" fillId="0" borderId="0" xfId="19" applyFont="1" applyAlignment="1">
      <alignment horizontal="center"/>
      <protection/>
    </xf>
    <xf numFmtId="168" fontId="9" fillId="0" borderId="0" xfId="19" applyFont="1">
      <alignment/>
      <protection/>
    </xf>
    <xf numFmtId="168" fontId="1" fillId="0" borderId="0" xfId="19" applyFont="1" applyFill="1">
      <alignment/>
      <protection/>
    </xf>
    <xf numFmtId="169" fontId="0" fillId="2" borderId="0" xfId="0" applyNumberFormat="1" applyFill="1" applyAlignment="1">
      <alignment/>
    </xf>
    <xf numFmtId="0" fontId="15" fillId="0" borderId="0" xfId="0" applyFont="1" applyAlignment="1">
      <alignment/>
    </xf>
    <xf numFmtId="43" fontId="0" fillId="0" borderId="0" xfId="15" applyAlignment="1">
      <alignment/>
    </xf>
  </cellXfs>
  <cellStyles count="7">
    <cellStyle name="Normal" xfId="0"/>
    <cellStyle name="Comma" xfId="15"/>
    <cellStyle name="Comma [0]" xfId="16"/>
    <cellStyle name="Currency" xfId="17"/>
    <cellStyle name="Currency [0]" xfId="18"/>
    <cellStyle name="Normal_AMORT"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ease%20Templet%20monthl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CC 101201"/>
      <sheetName val="ICC 101701"/>
      <sheetName val="FCL 103001-capital"/>
      <sheetName val="FCL 102001-operating"/>
      <sheetName val="Option 5"/>
    </sheetNames>
    <sheetDataSet>
      <sheetData sheetId="0">
        <row r="4">
          <cell r="D4">
            <v>626284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105"/>
  <sheetViews>
    <sheetView zoomScale="70" zoomScaleNormal="70" workbookViewId="0" topLeftCell="A1">
      <selection activeCell="C20" sqref="C20:C105"/>
    </sheetView>
  </sheetViews>
  <sheetFormatPr defaultColWidth="9.140625" defaultRowHeight="12.75"/>
  <cols>
    <col min="1" max="1" width="41.7109375" style="0" bestFit="1" customWidth="1"/>
    <col min="2" max="2" width="33.8515625" style="0" bestFit="1" customWidth="1"/>
    <col min="3" max="3" width="25.8515625" style="0" customWidth="1"/>
    <col min="4" max="4" width="15.421875" style="0" customWidth="1"/>
    <col min="5" max="5" width="33.421875" style="0" customWidth="1"/>
    <col min="6" max="6" width="22.7109375" style="0" customWidth="1"/>
    <col min="7" max="7" width="27.28125" style="0" customWidth="1"/>
    <col min="8" max="8" width="25.7109375" style="0" customWidth="1"/>
  </cols>
  <sheetData>
    <row r="1" spans="1:9" ht="26.25">
      <c r="A1" s="41" t="s">
        <v>14</v>
      </c>
      <c r="B1" s="43" t="s">
        <v>12</v>
      </c>
      <c r="D1" s="1"/>
      <c r="E1" s="1"/>
      <c r="F1" s="1"/>
      <c r="G1" s="2"/>
      <c r="H1" s="1"/>
      <c r="I1" s="1"/>
    </row>
    <row r="2" spans="5:9" ht="15">
      <c r="E2" s="3"/>
      <c r="F2" s="3"/>
      <c r="G2" s="4"/>
      <c r="H2" s="5"/>
      <c r="I2" s="3"/>
    </row>
    <row r="3" spans="1:9" ht="15">
      <c r="A3" t="s">
        <v>5</v>
      </c>
      <c r="B3" s="42"/>
      <c r="E3" s="3"/>
      <c r="F3" s="3"/>
      <c r="G3" s="4"/>
      <c r="H3" s="3"/>
      <c r="I3" s="5"/>
    </row>
    <row r="4" spans="1:9" ht="15.75">
      <c r="A4" s="40" t="s">
        <v>11</v>
      </c>
      <c r="B4" s="39" t="str">
        <f>IF(B7&lt;B6,"LEASE","BUY")</f>
        <v>BUY</v>
      </c>
      <c r="C4" s="31"/>
      <c r="D4" s="32"/>
      <c r="E4" s="3"/>
      <c r="F4" s="3"/>
      <c r="G4" s="4"/>
      <c r="H4" s="8"/>
      <c r="I4" s="8"/>
    </row>
    <row r="5" spans="1:9" ht="18">
      <c r="A5" s="6"/>
      <c r="B5" s="3"/>
      <c r="C5" s="3"/>
      <c r="D5" s="3"/>
      <c r="E5" s="3"/>
      <c r="F5" s="3"/>
      <c r="G5" s="4"/>
      <c r="H5" s="8"/>
      <c r="I5" s="8"/>
    </row>
    <row r="6" spans="1:9" ht="15">
      <c r="A6" s="38" t="s">
        <v>0</v>
      </c>
      <c r="B6" s="35"/>
      <c r="E6" s="10"/>
      <c r="F6" s="3"/>
      <c r="G6" s="4"/>
      <c r="H6" s="8"/>
      <c r="I6" s="8"/>
    </row>
    <row r="7" spans="1:9" ht="15">
      <c r="A7" s="38" t="s">
        <v>7</v>
      </c>
      <c r="B7" s="33">
        <f>B13+B14</f>
        <v>0</v>
      </c>
      <c r="C7" s="9"/>
      <c r="D7" s="9"/>
      <c r="E7" s="10"/>
      <c r="F7" s="3"/>
      <c r="G7" s="4"/>
      <c r="H7" s="8"/>
      <c r="I7" s="8"/>
    </row>
    <row r="8" spans="3:9" ht="15">
      <c r="C8" s="9"/>
      <c r="D8" s="9"/>
      <c r="E8" s="10"/>
      <c r="F8" s="3"/>
      <c r="G8" s="4"/>
      <c r="H8" s="8"/>
      <c r="I8" s="8"/>
    </row>
    <row r="9" spans="3:9" ht="15">
      <c r="C9" s="15"/>
      <c r="D9" s="9"/>
      <c r="E9" s="10"/>
      <c r="F9" s="3"/>
      <c r="G9" s="4"/>
      <c r="H9" s="3"/>
      <c r="I9" s="3"/>
    </row>
    <row r="10" spans="3:9" ht="15">
      <c r="C10" s="9"/>
      <c r="D10" s="9"/>
      <c r="E10" s="10"/>
      <c r="F10" s="3"/>
      <c r="G10" s="4"/>
      <c r="H10" s="3"/>
      <c r="I10" s="3"/>
    </row>
    <row r="11" spans="1:9" ht="15">
      <c r="A11" t="s">
        <v>13</v>
      </c>
      <c r="B11" s="36"/>
      <c r="C11" s="11"/>
      <c r="D11" s="12"/>
      <c r="E11" s="14"/>
      <c r="F11" s="3"/>
      <c r="G11" s="4"/>
      <c r="H11" s="3"/>
      <c r="I11" s="3"/>
    </row>
    <row r="12" spans="1:9" ht="15">
      <c r="A12" t="s">
        <v>10</v>
      </c>
      <c r="B12" s="35"/>
      <c r="C12" s="15"/>
      <c r="D12" s="13"/>
      <c r="E12" s="14"/>
      <c r="F12" s="3"/>
      <c r="G12" s="4"/>
      <c r="H12" s="3"/>
      <c r="I12" s="3"/>
    </row>
    <row r="13" spans="1:9" ht="15.75">
      <c r="A13" s="7" t="s">
        <v>8</v>
      </c>
      <c r="B13" s="37">
        <f>C105</f>
        <v>0</v>
      </c>
      <c r="C13" s="16"/>
      <c r="D13" s="17"/>
      <c r="E13" s="14"/>
      <c r="F13" s="3"/>
      <c r="G13" s="4"/>
      <c r="H13" s="3"/>
      <c r="I13" s="3"/>
    </row>
    <row r="14" spans="1:9" ht="15">
      <c r="A14" s="7" t="s">
        <v>9</v>
      </c>
      <c r="B14" s="33">
        <f>B12/(1+B3)^B11</f>
        <v>0</v>
      </c>
      <c r="C14" s="15"/>
      <c r="D14" s="13"/>
      <c r="E14" s="14"/>
      <c r="F14" s="3"/>
      <c r="G14" s="4"/>
      <c r="H14" s="3"/>
      <c r="I14" s="3"/>
    </row>
    <row r="15" spans="4:9" ht="15">
      <c r="D15" s="13"/>
      <c r="E15" s="10"/>
      <c r="F15" s="3"/>
      <c r="G15" s="4"/>
      <c r="H15" s="3"/>
      <c r="I15" s="3"/>
    </row>
    <row r="16" spans="1:9" ht="15.75">
      <c r="A16" s="3"/>
      <c r="B16" s="3"/>
      <c r="C16" s="20"/>
      <c r="D16" s="3"/>
      <c r="E16" s="3"/>
      <c r="F16" s="3"/>
      <c r="G16" s="19"/>
      <c r="H16" s="3"/>
      <c r="I16" s="3"/>
    </row>
    <row r="17" spans="1:9" ht="15.75">
      <c r="A17" s="21" t="s">
        <v>1</v>
      </c>
      <c r="B17" s="22" t="s">
        <v>6</v>
      </c>
      <c r="C17" s="22" t="s">
        <v>2</v>
      </c>
      <c r="D17" s="22"/>
      <c r="E17" s="22"/>
      <c r="F17" s="22"/>
      <c r="G17" s="23"/>
      <c r="H17" s="24"/>
      <c r="I17" s="3"/>
    </row>
    <row r="18" spans="1:9" ht="15">
      <c r="A18" s="3"/>
      <c r="B18" s="3"/>
      <c r="C18" s="3"/>
      <c r="E18" s="3"/>
      <c r="F18" s="3"/>
      <c r="G18" s="4"/>
      <c r="H18" s="3"/>
      <c r="I18" s="3"/>
    </row>
    <row r="19" spans="1:9" ht="15">
      <c r="A19" s="5" t="s">
        <v>3</v>
      </c>
      <c r="B19" s="18"/>
      <c r="C19" s="3"/>
      <c r="E19" s="18"/>
      <c r="F19" s="18"/>
      <c r="G19" s="25"/>
      <c r="H19" s="3"/>
      <c r="I19" s="3"/>
    </row>
    <row r="20" spans="1:9" ht="15">
      <c r="A20" s="26">
        <v>1</v>
      </c>
      <c r="B20" s="27"/>
      <c r="C20" s="3">
        <f>B20/(1+$B$3/12)^(A20-1)</f>
        <v>0</v>
      </c>
      <c r="E20" s="18"/>
      <c r="F20" s="18"/>
      <c r="G20" s="25"/>
      <c r="H20" s="28"/>
      <c r="I20" s="3"/>
    </row>
    <row r="21" spans="1:9" ht="15">
      <c r="A21" s="26">
        <f aca="true" t="shared" si="0" ref="A21:A84">A20+1</f>
        <v>2</v>
      </c>
      <c r="B21" s="27"/>
      <c r="C21" s="3">
        <f aca="true" t="shared" si="1" ref="C21:C84">B21/(1+$B$3/12)^(A21-1)</f>
        <v>0</v>
      </c>
      <c r="E21" s="18"/>
      <c r="F21" s="18"/>
      <c r="G21" s="25"/>
      <c r="H21" s="28"/>
      <c r="I21" s="3"/>
    </row>
    <row r="22" spans="1:9" ht="15">
      <c r="A22" s="26">
        <f t="shared" si="0"/>
        <v>3</v>
      </c>
      <c r="B22" s="27"/>
      <c r="C22" s="3">
        <f t="shared" si="1"/>
        <v>0</v>
      </c>
      <c r="E22" s="18"/>
      <c r="F22" s="18"/>
      <c r="G22" s="25"/>
      <c r="H22" s="28"/>
      <c r="I22" s="3"/>
    </row>
    <row r="23" spans="1:9" ht="15">
      <c r="A23" s="26">
        <f t="shared" si="0"/>
        <v>4</v>
      </c>
      <c r="B23" s="27"/>
      <c r="C23" s="3">
        <f t="shared" si="1"/>
        <v>0</v>
      </c>
      <c r="E23" s="18"/>
      <c r="F23" s="18"/>
      <c r="G23" s="25"/>
      <c r="H23" s="28"/>
      <c r="I23" s="3"/>
    </row>
    <row r="24" spans="1:9" ht="15">
      <c r="A24" s="26">
        <f t="shared" si="0"/>
        <v>5</v>
      </c>
      <c r="B24" s="27"/>
      <c r="C24" s="3">
        <f t="shared" si="1"/>
        <v>0</v>
      </c>
      <c r="E24" s="18"/>
      <c r="F24" s="18"/>
      <c r="G24" s="25"/>
      <c r="H24" s="28"/>
      <c r="I24" s="3"/>
    </row>
    <row r="25" spans="1:9" ht="15">
      <c r="A25" s="26">
        <f t="shared" si="0"/>
        <v>6</v>
      </c>
      <c r="B25" s="27"/>
      <c r="C25" s="3">
        <f t="shared" si="1"/>
        <v>0</v>
      </c>
      <c r="E25" s="18"/>
      <c r="F25" s="18"/>
      <c r="G25" s="25"/>
      <c r="H25" s="28"/>
      <c r="I25" s="3"/>
    </row>
    <row r="26" spans="1:9" ht="15">
      <c r="A26" s="26">
        <f t="shared" si="0"/>
        <v>7</v>
      </c>
      <c r="B26" s="27"/>
      <c r="C26" s="3">
        <f t="shared" si="1"/>
        <v>0</v>
      </c>
      <c r="E26" s="18"/>
      <c r="F26" s="18"/>
      <c r="G26" s="25"/>
      <c r="H26" s="28"/>
      <c r="I26" s="3"/>
    </row>
    <row r="27" spans="1:9" ht="15">
      <c r="A27" s="26">
        <f t="shared" si="0"/>
        <v>8</v>
      </c>
      <c r="B27" s="27"/>
      <c r="C27" s="3">
        <f t="shared" si="1"/>
        <v>0</v>
      </c>
      <c r="E27" s="18"/>
      <c r="F27" s="18"/>
      <c r="G27" s="25"/>
      <c r="H27" s="28"/>
      <c r="I27" s="3"/>
    </row>
    <row r="28" spans="1:9" ht="15">
      <c r="A28" s="26">
        <f t="shared" si="0"/>
        <v>9</v>
      </c>
      <c r="B28" s="27"/>
      <c r="C28" s="3">
        <f t="shared" si="1"/>
        <v>0</v>
      </c>
      <c r="E28" s="18"/>
      <c r="F28" s="18"/>
      <c r="G28" s="25"/>
      <c r="H28" s="28"/>
      <c r="I28" s="3"/>
    </row>
    <row r="29" spans="1:9" ht="15">
      <c r="A29" s="26">
        <f t="shared" si="0"/>
        <v>10</v>
      </c>
      <c r="B29" s="27"/>
      <c r="C29" s="3">
        <f t="shared" si="1"/>
        <v>0</v>
      </c>
      <c r="E29" s="18"/>
      <c r="F29" s="18"/>
      <c r="G29" s="25"/>
      <c r="H29" s="28"/>
      <c r="I29" s="3"/>
    </row>
    <row r="30" spans="1:9" ht="15">
      <c r="A30" s="26">
        <f t="shared" si="0"/>
        <v>11</v>
      </c>
      <c r="B30" s="27"/>
      <c r="C30" s="3">
        <f t="shared" si="1"/>
        <v>0</v>
      </c>
      <c r="E30" s="18"/>
      <c r="F30" s="18"/>
      <c r="G30" s="25"/>
      <c r="H30" s="28"/>
      <c r="I30" s="3"/>
    </row>
    <row r="31" spans="1:9" ht="15">
      <c r="A31" s="26">
        <f t="shared" si="0"/>
        <v>12</v>
      </c>
      <c r="B31" s="27"/>
      <c r="C31" s="3">
        <f t="shared" si="1"/>
        <v>0</v>
      </c>
      <c r="E31" s="18"/>
      <c r="F31" s="18"/>
      <c r="G31" s="25"/>
      <c r="H31" s="28"/>
      <c r="I31" s="3"/>
    </row>
    <row r="32" spans="1:9" ht="15">
      <c r="A32" s="26">
        <f t="shared" si="0"/>
        <v>13</v>
      </c>
      <c r="B32" s="27"/>
      <c r="C32" s="3">
        <f t="shared" si="1"/>
        <v>0</v>
      </c>
      <c r="E32" s="18"/>
      <c r="F32" s="18"/>
      <c r="G32" s="25"/>
      <c r="H32" s="28"/>
      <c r="I32" s="3"/>
    </row>
    <row r="33" spans="1:9" ht="15">
      <c r="A33" s="26">
        <f t="shared" si="0"/>
        <v>14</v>
      </c>
      <c r="B33" s="27"/>
      <c r="C33" s="3">
        <f t="shared" si="1"/>
        <v>0</v>
      </c>
      <c r="E33" s="18"/>
      <c r="F33" s="18"/>
      <c r="G33" s="25"/>
      <c r="H33" s="28"/>
      <c r="I33" s="3"/>
    </row>
    <row r="34" spans="1:9" ht="15">
      <c r="A34" s="26">
        <f t="shared" si="0"/>
        <v>15</v>
      </c>
      <c r="B34" s="27"/>
      <c r="C34" s="3">
        <f t="shared" si="1"/>
        <v>0</v>
      </c>
      <c r="E34" s="18"/>
      <c r="F34" s="18"/>
      <c r="G34" s="25"/>
      <c r="H34" s="28"/>
      <c r="I34" s="3"/>
    </row>
    <row r="35" spans="1:9" ht="15">
      <c r="A35" s="26">
        <f t="shared" si="0"/>
        <v>16</v>
      </c>
      <c r="B35" s="27"/>
      <c r="C35" s="3">
        <f t="shared" si="1"/>
        <v>0</v>
      </c>
      <c r="E35" s="18"/>
      <c r="F35" s="18"/>
      <c r="G35" s="25"/>
      <c r="H35" s="28"/>
      <c r="I35" s="3"/>
    </row>
    <row r="36" spans="1:9" ht="15">
      <c r="A36" s="26">
        <f t="shared" si="0"/>
        <v>17</v>
      </c>
      <c r="B36" s="27"/>
      <c r="C36" s="3">
        <f t="shared" si="1"/>
        <v>0</v>
      </c>
      <c r="E36" s="18"/>
      <c r="F36" s="18"/>
      <c r="G36" s="25"/>
      <c r="H36" s="28"/>
      <c r="I36" s="3"/>
    </row>
    <row r="37" spans="1:9" ht="15">
      <c r="A37" s="26">
        <f t="shared" si="0"/>
        <v>18</v>
      </c>
      <c r="B37" s="27"/>
      <c r="C37" s="3">
        <f t="shared" si="1"/>
        <v>0</v>
      </c>
      <c r="E37" s="18"/>
      <c r="F37" s="18"/>
      <c r="G37" s="25"/>
      <c r="H37" s="28"/>
      <c r="I37" s="3"/>
    </row>
    <row r="38" spans="1:9" ht="15">
      <c r="A38" s="26">
        <f t="shared" si="0"/>
        <v>19</v>
      </c>
      <c r="B38" s="27"/>
      <c r="C38" s="3">
        <f t="shared" si="1"/>
        <v>0</v>
      </c>
      <c r="E38" s="18"/>
      <c r="F38" s="18"/>
      <c r="G38" s="25"/>
      <c r="H38" s="28"/>
      <c r="I38" s="3"/>
    </row>
    <row r="39" spans="1:9" ht="15">
      <c r="A39" s="26">
        <f t="shared" si="0"/>
        <v>20</v>
      </c>
      <c r="B39" s="27"/>
      <c r="C39" s="3">
        <f t="shared" si="1"/>
        <v>0</v>
      </c>
      <c r="E39" s="18"/>
      <c r="F39" s="18"/>
      <c r="G39" s="25"/>
      <c r="H39" s="28"/>
      <c r="I39" s="3"/>
    </row>
    <row r="40" spans="1:9" ht="15">
      <c r="A40" s="26">
        <f t="shared" si="0"/>
        <v>21</v>
      </c>
      <c r="B40" s="27"/>
      <c r="C40" s="3">
        <f t="shared" si="1"/>
        <v>0</v>
      </c>
      <c r="E40" s="18"/>
      <c r="F40" s="18"/>
      <c r="G40" s="25"/>
      <c r="H40" s="28"/>
      <c r="I40" s="3"/>
    </row>
    <row r="41" spans="1:9" ht="15">
      <c r="A41" s="26">
        <f t="shared" si="0"/>
        <v>22</v>
      </c>
      <c r="B41" s="27"/>
      <c r="C41" s="3">
        <f t="shared" si="1"/>
        <v>0</v>
      </c>
      <c r="E41" s="18"/>
      <c r="F41" s="18"/>
      <c r="G41" s="25"/>
      <c r="H41" s="28"/>
      <c r="I41" s="3"/>
    </row>
    <row r="42" spans="1:9" ht="15">
      <c r="A42" s="26">
        <f t="shared" si="0"/>
        <v>23</v>
      </c>
      <c r="B42" s="27"/>
      <c r="C42" s="3">
        <f t="shared" si="1"/>
        <v>0</v>
      </c>
      <c r="E42" s="18"/>
      <c r="F42" s="18"/>
      <c r="G42" s="25"/>
      <c r="H42" s="28"/>
      <c r="I42" s="3"/>
    </row>
    <row r="43" spans="1:9" ht="15">
      <c r="A43" s="26">
        <f t="shared" si="0"/>
        <v>24</v>
      </c>
      <c r="B43" s="27"/>
      <c r="C43" s="3">
        <f t="shared" si="1"/>
        <v>0</v>
      </c>
      <c r="E43" s="18"/>
      <c r="F43" s="18"/>
      <c r="G43" s="25"/>
      <c r="H43" s="28"/>
      <c r="I43" s="3"/>
    </row>
    <row r="44" spans="1:9" ht="15">
      <c r="A44" s="26">
        <f t="shared" si="0"/>
        <v>25</v>
      </c>
      <c r="B44" s="27"/>
      <c r="C44" s="3">
        <f t="shared" si="1"/>
        <v>0</v>
      </c>
      <c r="E44" s="18"/>
      <c r="F44" s="18"/>
      <c r="G44" s="25"/>
      <c r="H44" s="28"/>
      <c r="I44" s="3"/>
    </row>
    <row r="45" spans="1:9" ht="15">
      <c r="A45" s="26">
        <f t="shared" si="0"/>
        <v>26</v>
      </c>
      <c r="B45" s="27"/>
      <c r="C45" s="3">
        <f t="shared" si="1"/>
        <v>0</v>
      </c>
      <c r="E45" s="18"/>
      <c r="F45" s="18"/>
      <c r="G45" s="25"/>
      <c r="H45" s="28"/>
      <c r="I45" s="3"/>
    </row>
    <row r="46" spans="1:9" ht="15">
      <c r="A46" s="26">
        <f t="shared" si="0"/>
        <v>27</v>
      </c>
      <c r="B46" s="27"/>
      <c r="C46" s="3">
        <f t="shared" si="1"/>
        <v>0</v>
      </c>
      <c r="E46" s="18"/>
      <c r="F46" s="18"/>
      <c r="G46" s="25"/>
      <c r="H46" s="28"/>
      <c r="I46" s="3"/>
    </row>
    <row r="47" spans="1:9" ht="15">
      <c r="A47" s="26">
        <f t="shared" si="0"/>
        <v>28</v>
      </c>
      <c r="B47" s="27"/>
      <c r="C47" s="3">
        <f t="shared" si="1"/>
        <v>0</v>
      </c>
      <c r="E47" s="18"/>
      <c r="F47" s="18"/>
      <c r="G47" s="25"/>
      <c r="H47" s="28"/>
      <c r="I47" s="3"/>
    </row>
    <row r="48" spans="1:9" ht="15">
      <c r="A48" s="26">
        <f t="shared" si="0"/>
        <v>29</v>
      </c>
      <c r="B48" s="27"/>
      <c r="C48" s="3">
        <f t="shared" si="1"/>
        <v>0</v>
      </c>
      <c r="E48" s="18"/>
      <c r="F48" s="18"/>
      <c r="G48" s="25"/>
      <c r="H48" s="28"/>
      <c r="I48" s="3"/>
    </row>
    <row r="49" spans="1:9" ht="15">
      <c r="A49" s="26">
        <f t="shared" si="0"/>
        <v>30</v>
      </c>
      <c r="B49" s="27"/>
      <c r="C49" s="3">
        <f t="shared" si="1"/>
        <v>0</v>
      </c>
      <c r="E49" s="18"/>
      <c r="F49" s="18"/>
      <c r="G49" s="25"/>
      <c r="H49" s="28"/>
      <c r="I49" s="3"/>
    </row>
    <row r="50" spans="1:9" ht="15">
      <c r="A50" s="26">
        <f t="shared" si="0"/>
        <v>31</v>
      </c>
      <c r="B50" s="27"/>
      <c r="C50" s="3">
        <f t="shared" si="1"/>
        <v>0</v>
      </c>
      <c r="E50" s="18"/>
      <c r="F50" s="18"/>
      <c r="G50" s="25"/>
      <c r="H50" s="28"/>
      <c r="I50" s="3"/>
    </row>
    <row r="51" spans="1:9" ht="15">
      <c r="A51" s="26">
        <f t="shared" si="0"/>
        <v>32</v>
      </c>
      <c r="B51" s="27"/>
      <c r="C51" s="3">
        <f t="shared" si="1"/>
        <v>0</v>
      </c>
      <c r="E51" s="18"/>
      <c r="F51" s="18"/>
      <c r="G51" s="25"/>
      <c r="H51" s="28"/>
      <c r="I51" s="3"/>
    </row>
    <row r="52" spans="1:9" ht="15">
      <c r="A52" s="26">
        <f t="shared" si="0"/>
        <v>33</v>
      </c>
      <c r="B52" s="27"/>
      <c r="C52" s="3">
        <f t="shared" si="1"/>
        <v>0</v>
      </c>
      <c r="E52" s="18"/>
      <c r="F52" s="18"/>
      <c r="G52" s="25"/>
      <c r="H52" s="28"/>
      <c r="I52" s="3"/>
    </row>
    <row r="53" spans="1:9" ht="15">
      <c r="A53" s="26">
        <f t="shared" si="0"/>
        <v>34</v>
      </c>
      <c r="B53" s="27"/>
      <c r="C53" s="3">
        <f t="shared" si="1"/>
        <v>0</v>
      </c>
      <c r="E53" s="18"/>
      <c r="F53" s="18"/>
      <c r="G53" s="25"/>
      <c r="H53" s="28"/>
      <c r="I53" s="3"/>
    </row>
    <row r="54" spans="1:9" ht="15">
      <c r="A54" s="26">
        <f t="shared" si="0"/>
        <v>35</v>
      </c>
      <c r="B54" s="27"/>
      <c r="C54" s="3">
        <f t="shared" si="1"/>
        <v>0</v>
      </c>
      <c r="E54" s="18"/>
      <c r="F54" s="18"/>
      <c r="G54" s="25"/>
      <c r="H54" s="28"/>
      <c r="I54" s="3"/>
    </row>
    <row r="55" spans="1:9" ht="15">
      <c r="A55" s="26">
        <f t="shared" si="0"/>
        <v>36</v>
      </c>
      <c r="B55" s="27"/>
      <c r="C55" s="3">
        <f t="shared" si="1"/>
        <v>0</v>
      </c>
      <c r="E55" s="18"/>
      <c r="F55" s="18"/>
      <c r="G55" s="25"/>
      <c r="H55" s="28"/>
      <c r="I55" s="3"/>
    </row>
    <row r="56" spans="1:9" ht="15">
      <c r="A56" s="26">
        <f t="shared" si="0"/>
        <v>37</v>
      </c>
      <c r="B56" s="27"/>
      <c r="C56" s="3">
        <f t="shared" si="1"/>
        <v>0</v>
      </c>
      <c r="E56" s="18"/>
      <c r="F56" s="18"/>
      <c r="G56" s="25"/>
      <c r="H56" s="28"/>
      <c r="I56" s="3"/>
    </row>
    <row r="57" spans="1:9" ht="15">
      <c r="A57" s="26">
        <f t="shared" si="0"/>
        <v>38</v>
      </c>
      <c r="B57" s="27"/>
      <c r="C57" s="3">
        <f t="shared" si="1"/>
        <v>0</v>
      </c>
      <c r="E57" s="18"/>
      <c r="F57" s="18"/>
      <c r="G57" s="25"/>
      <c r="H57" s="28"/>
      <c r="I57" s="3"/>
    </row>
    <row r="58" spans="1:9" ht="15">
      <c r="A58" s="26">
        <f t="shared" si="0"/>
        <v>39</v>
      </c>
      <c r="B58" s="27"/>
      <c r="C58" s="3">
        <f t="shared" si="1"/>
        <v>0</v>
      </c>
      <c r="E58" s="18"/>
      <c r="F58" s="18"/>
      <c r="G58" s="25"/>
      <c r="H58" s="28"/>
      <c r="I58" s="3"/>
    </row>
    <row r="59" spans="1:9" ht="15">
      <c r="A59" s="26">
        <f t="shared" si="0"/>
        <v>40</v>
      </c>
      <c r="B59" s="27"/>
      <c r="C59" s="3">
        <f t="shared" si="1"/>
        <v>0</v>
      </c>
      <c r="E59" s="18"/>
      <c r="F59" s="18"/>
      <c r="G59" s="25"/>
      <c r="H59" s="28"/>
      <c r="I59" s="3"/>
    </row>
    <row r="60" spans="1:9" ht="15">
      <c r="A60" s="26">
        <f t="shared" si="0"/>
        <v>41</v>
      </c>
      <c r="B60" s="27"/>
      <c r="C60" s="3">
        <f t="shared" si="1"/>
        <v>0</v>
      </c>
      <c r="E60" s="18"/>
      <c r="F60" s="18"/>
      <c r="G60" s="25"/>
      <c r="H60" s="28"/>
      <c r="I60" s="3"/>
    </row>
    <row r="61" spans="1:9" ht="15">
      <c r="A61" s="26">
        <f t="shared" si="0"/>
        <v>42</v>
      </c>
      <c r="B61" s="27"/>
      <c r="C61" s="3">
        <f t="shared" si="1"/>
        <v>0</v>
      </c>
      <c r="E61" s="18"/>
      <c r="F61" s="18"/>
      <c r="G61" s="25"/>
      <c r="H61" s="28"/>
      <c r="I61" s="3"/>
    </row>
    <row r="62" spans="1:9" ht="15">
      <c r="A62" s="26">
        <f t="shared" si="0"/>
        <v>43</v>
      </c>
      <c r="B62" s="27"/>
      <c r="C62" s="3">
        <f t="shared" si="1"/>
        <v>0</v>
      </c>
      <c r="E62" s="18"/>
      <c r="F62" s="18"/>
      <c r="G62" s="25"/>
      <c r="H62" s="28"/>
      <c r="I62" s="3"/>
    </row>
    <row r="63" spans="1:9" ht="15">
      <c r="A63" s="26">
        <f t="shared" si="0"/>
        <v>44</v>
      </c>
      <c r="B63" s="27"/>
      <c r="C63" s="3">
        <f t="shared" si="1"/>
        <v>0</v>
      </c>
      <c r="E63" s="18"/>
      <c r="F63" s="18"/>
      <c r="G63" s="25"/>
      <c r="H63" s="28"/>
      <c r="I63" s="3"/>
    </row>
    <row r="64" spans="1:9" ht="15">
      <c r="A64" s="26">
        <f t="shared" si="0"/>
        <v>45</v>
      </c>
      <c r="B64" s="27"/>
      <c r="C64" s="3">
        <f t="shared" si="1"/>
        <v>0</v>
      </c>
      <c r="E64" s="18"/>
      <c r="F64" s="18"/>
      <c r="G64" s="25"/>
      <c r="H64" s="28"/>
      <c r="I64" s="3"/>
    </row>
    <row r="65" spans="1:9" ht="15">
      <c r="A65" s="26">
        <f t="shared" si="0"/>
        <v>46</v>
      </c>
      <c r="B65" s="27"/>
      <c r="C65" s="3">
        <f t="shared" si="1"/>
        <v>0</v>
      </c>
      <c r="E65" s="18"/>
      <c r="F65" s="18"/>
      <c r="G65" s="25"/>
      <c r="H65" s="28"/>
      <c r="I65" s="3"/>
    </row>
    <row r="66" spans="1:9" ht="15">
      <c r="A66" s="26">
        <f t="shared" si="0"/>
        <v>47</v>
      </c>
      <c r="B66" s="27"/>
      <c r="C66" s="3">
        <f t="shared" si="1"/>
        <v>0</v>
      </c>
      <c r="E66" s="18"/>
      <c r="F66" s="18"/>
      <c r="G66" s="25"/>
      <c r="H66" s="28"/>
      <c r="I66" s="3"/>
    </row>
    <row r="67" spans="1:9" ht="15">
      <c r="A67" s="26">
        <f t="shared" si="0"/>
        <v>48</v>
      </c>
      <c r="B67" s="27"/>
      <c r="C67" s="3">
        <f t="shared" si="1"/>
        <v>0</v>
      </c>
      <c r="E67" s="18"/>
      <c r="F67" s="18"/>
      <c r="G67" s="25"/>
      <c r="H67" s="28"/>
      <c r="I67" s="3"/>
    </row>
    <row r="68" spans="1:9" ht="15">
      <c r="A68" s="26">
        <f t="shared" si="0"/>
        <v>49</v>
      </c>
      <c r="B68" s="27"/>
      <c r="C68" s="3">
        <f t="shared" si="1"/>
        <v>0</v>
      </c>
      <c r="E68" s="18"/>
      <c r="F68" s="18"/>
      <c r="G68" s="25"/>
      <c r="H68" s="28"/>
      <c r="I68" s="3"/>
    </row>
    <row r="69" spans="1:9" ht="15">
      <c r="A69" s="26">
        <f t="shared" si="0"/>
        <v>50</v>
      </c>
      <c r="B69" s="27"/>
      <c r="C69" s="3">
        <f t="shared" si="1"/>
        <v>0</v>
      </c>
      <c r="E69" s="18"/>
      <c r="F69" s="18"/>
      <c r="G69" s="25"/>
      <c r="H69" s="28"/>
      <c r="I69" s="3"/>
    </row>
    <row r="70" spans="1:9" ht="15">
      <c r="A70" s="26">
        <f t="shared" si="0"/>
        <v>51</v>
      </c>
      <c r="B70" s="27"/>
      <c r="C70" s="3">
        <f t="shared" si="1"/>
        <v>0</v>
      </c>
      <c r="E70" s="18"/>
      <c r="F70" s="18"/>
      <c r="G70" s="25"/>
      <c r="H70" s="28"/>
      <c r="I70" s="3"/>
    </row>
    <row r="71" spans="1:9" ht="15">
      <c r="A71" s="26">
        <f t="shared" si="0"/>
        <v>52</v>
      </c>
      <c r="B71" s="27"/>
      <c r="C71" s="3">
        <f t="shared" si="1"/>
        <v>0</v>
      </c>
      <c r="E71" s="18"/>
      <c r="F71" s="18"/>
      <c r="G71" s="25"/>
      <c r="H71" s="28"/>
      <c r="I71" s="3"/>
    </row>
    <row r="72" spans="1:9" ht="15">
      <c r="A72" s="26">
        <f t="shared" si="0"/>
        <v>53</v>
      </c>
      <c r="B72" s="27"/>
      <c r="C72" s="3">
        <f t="shared" si="1"/>
        <v>0</v>
      </c>
      <c r="E72" s="18"/>
      <c r="F72" s="18"/>
      <c r="G72" s="25"/>
      <c r="H72" s="28"/>
      <c r="I72" s="3"/>
    </row>
    <row r="73" spans="1:9" ht="15">
      <c r="A73" s="26">
        <f t="shared" si="0"/>
        <v>54</v>
      </c>
      <c r="B73" s="27"/>
      <c r="C73" s="3">
        <f t="shared" si="1"/>
        <v>0</v>
      </c>
      <c r="E73" s="18"/>
      <c r="F73" s="18"/>
      <c r="G73" s="25"/>
      <c r="H73" s="28"/>
      <c r="I73" s="3"/>
    </row>
    <row r="74" spans="1:9" ht="15">
      <c r="A74" s="26">
        <f t="shared" si="0"/>
        <v>55</v>
      </c>
      <c r="B74" s="27"/>
      <c r="C74" s="3">
        <f t="shared" si="1"/>
        <v>0</v>
      </c>
      <c r="E74" s="18"/>
      <c r="F74" s="18"/>
      <c r="G74" s="25"/>
      <c r="H74" s="28"/>
      <c r="I74" s="3"/>
    </row>
    <row r="75" spans="1:9" ht="15">
      <c r="A75" s="26">
        <f t="shared" si="0"/>
        <v>56</v>
      </c>
      <c r="B75" s="27"/>
      <c r="C75" s="3">
        <f t="shared" si="1"/>
        <v>0</v>
      </c>
      <c r="E75" s="18"/>
      <c r="F75" s="18"/>
      <c r="G75" s="25"/>
      <c r="H75" s="28"/>
      <c r="I75" s="3"/>
    </row>
    <row r="76" spans="1:9" ht="15">
      <c r="A76" s="26">
        <f t="shared" si="0"/>
        <v>57</v>
      </c>
      <c r="B76" s="27"/>
      <c r="C76" s="3">
        <f t="shared" si="1"/>
        <v>0</v>
      </c>
      <c r="E76" s="18"/>
      <c r="F76" s="18"/>
      <c r="G76" s="25"/>
      <c r="H76" s="28"/>
      <c r="I76" s="3"/>
    </row>
    <row r="77" spans="1:9" ht="15">
      <c r="A77" s="26">
        <f t="shared" si="0"/>
        <v>58</v>
      </c>
      <c r="B77" s="27"/>
      <c r="C77" s="3">
        <f t="shared" si="1"/>
        <v>0</v>
      </c>
      <c r="E77" s="18"/>
      <c r="F77" s="18"/>
      <c r="G77" s="25"/>
      <c r="H77" s="28"/>
      <c r="I77" s="3"/>
    </row>
    <row r="78" spans="1:9" ht="15">
      <c r="A78" s="26">
        <f t="shared" si="0"/>
        <v>59</v>
      </c>
      <c r="B78" s="27"/>
      <c r="C78" s="3">
        <f t="shared" si="1"/>
        <v>0</v>
      </c>
      <c r="E78" s="18"/>
      <c r="F78" s="18"/>
      <c r="G78" s="25"/>
      <c r="H78" s="28"/>
      <c r="I78" s="3"/>
    </row>
    <row r="79" spans="1:9" ht="15">
      <c r="A79" s="26">
        <f t="shared" si="0"/>
        <v>60</v>
      </c>
      <c r="B79" s="27"/>
      <c r="C79" s="3">
        <f t="shared" si="1"/>
        <v>0</v>
      </c>
      <c r="E79" s="18"/>
      <c r="F79" s="18"/>
      <c r="G79" s="25"/>
      <c r="H79" s="28"/>
      <c r="I79" s="3"/>
    </row>
    <row r="80" spans="1:9" ht="15">
      <c r="A80" s="26">
        <f t="shared" si="0"/>
        <v>61</v>
      </c>
      <c r="B80" s="29"/>
      <c r="C80" s="3">
        <f t="shared" si="1"/>
        <v>0</v>
      </c>
      <c r="E80" s="18"/>
      <c r="F80" s="18"/>
      <c r="G80" s="25"/>
      <c r="H80" s="28"/>
      <c r="I80" s="3"/>
    </row>
    <row r="81" spans="1:9" ht="15">
      <c r="A81" s="26">
        <f t="shared" si="0"/>
        <v>62</v>
      </c>
      <c r="B81" s="29"/>
      <c r="C81" s="3">
        <f t="shared" si="1"/>
        <v>0</v>
      </c>
      <c r="E81" s="18"/>
      <c r="F81" s="18"/>
      <c r="G81" s="25"/>
      <c r="H81" s="28"/>
      <c r="I81" s="3"/>
    </row>
    <row r="82" spans="1:9" ht="15">
      <c r="A82" s="26">
        <f t="shared" si="0"/>
        <v>63</v>
      </c>
      <c r="B82" s="29"/>
      <c r="C82" s="3">
        <f t="shared" si="1"/>
        <v>0</v>
      </c>
      <c r="E82" s="18"/>
      <c r="F82" s="18"/>
      <c r="G82" s="25"/>
      <c r="H82" s="28"/>
      <c r="I82" s="3"/>
    </row>
    <row r="83" spans="1:9" ht="15">
      <c r="A83" s="26">
        <f t="shared" si="0"/>
        <v>64</v>
      </c>
      <c r="B83" s="29"/>
      <c r="C83" s="3">
        <f t="shared" si="1"/>
        <v>0</v>
      </c>
      <c r="E83" s="18"/>
      <c r="F83" s="18"/>
      <c r="G83" s="25"/>
      <c r="H83" s="28"/>
      <c r="I83" s="3"/>
    </row>
    <row r="84" spans="1:9" ht="15">
      <c r="A84" s="26">
        <f t="shared" si="0"/>
        <v>65</v>
      </c>
      <c r="B84" s="29"/>
      <c r="C84" s="3">
        <f t="shared" si="1"/>
        <v>0</v>
      </c>
      <c r="E84" s="18"/>
      <c r="F84" s="18"/>
      <c r="G84" s="25"/>
      <c r="H84" s="28"/>
      <c r="I84" s="3"/>
    </row>
    <row r="85" spans="1:9" ht="15">
      <c r="A85" s="26">
        <f aca="true" t="shared" si="2" ref="A85:A103">A84+1</f>
        <v>66</v>
      </c>
      <c r="B85" s="29"/>
      <c r="C85" s="3">
        <f aca="true" t="shared" si="3" ref="C85:C103">B85/(1+$B$3/12)^(A85-1)</f>
        <v>0</v>
      </c>
      <c r="E85" s="18"/>
      <c r="F85" s="18"/>
      <c r="G85" s="25"/>
      <c r="H85" s="28"/>
      <c r="I85" s="3"/>
    </row>
    <row r="86" spans="1:9" ht="15">
      <c r="A86" s="26">
        <f t="shared" si="2"/>
        <v>67</v>
      </c>
      <c r="B86" s="29"/>
      <c r="C86" s="3">
        <f t="shared" si="3"/>
        <v>0</v>
      </c>
      <c r="E86" s="18"/>
      <c r="F86" s="18"/>
      <c r="G86" s="25"/>
      <c r="H86" s="28"/>
      <c r="I86" s="3"/>
    </row>
    <row r="87" spans="1:9" ht="15">
      <c r="A87" s="26">
        <f t="shared" si="2"/>
        <v>68</v>
      </c>
      <c r="B87" s="29"/>
      <c r="C87" s="3">
        <f t="shared" si="3"/>
        <v>0</v>
      </c>
      <c r="E87" s="18"/>
      <c r="F87" s="18"/>
      <c r="G87" s="25"/>
      <c r="H87" s="28"/>
      <c r="I87" s="3"/>
    </row>
    <row r="88" spans="1:9" ht="15">
      <c r="A88" s="26">
        <f t="shared" si="2"/>
        <v>69</v>
      </c>
      <c r="B88" s="29"/>
      <c r="C88" s="3">
        <f t="shared" si="3"/>
        <v>0</v>
      </c>
      <c r="E88" s="18"/>
      <c r="F88" s="18"/>
      <c r="G88" s="25"/>
      <c r="H88" s="28"/>
      <c r="I88" s="3"/>
    </row>
    <row r="89" spans="1:9" ht="15">
      <c r="A89" s="26">
        <f t="shared" si="2"/>
        <v>70</v>
      </c>
      <c r="B89" s="29"/>
      <c r="C89" s="3">
        <f t="shared" si="3"/>
        <v>0</v>
      </c>
      <c r="E89" s="18"/>
      <c r="F89" s="18"/>
      <c r="G89" s="25"/>
      <c r="H89" s="28"/>
      <c r="I89" s="3"/>
    </row>
    <row r="90" spans="1:9" ht="15">
      <c r="A90" s="26">
        <f t="shared" si="2"/>
        <v>71</v>
      </c>
      <c r="B90" s="29"/>
      <c r="C90" s="3">
        <f t="shared" si="3"/>
        <v>0</v>
      </c>
      <c r="E90" s="18"/>
      <c r="F90" s="18"/>
      <c r="G90" s="25"/>
      <c r="H90" s="28"/>
      <c r="I90" s="3"/>
    </row>
    <row r="91" spans="1:9" ht="15">
      <c r="A91" s="26">
        <f t="shared" si="2"/>
        <v>72</v>
      </c>
      <c r="B91" s="29"/>
      <c r="C91" s="3">
        <f t="shared" si="3"/>
        <v>0</v>
      </c>
      <c r="E91" s="18"/>
      <c r="F91" s="18"/>
      <c r="G91" s="25"/>
      <c r="H91" s="28"/>
      <c r="I91" s="3"/>
    </row>
    <row r="92" spans="1:9" ht="15">
      <c r="A92" s="26">
        <f t="shared" si="2"/>
        <v>73</v>
      </c>
      <c r="B92" s="29"/>
      <c r="C92" s="3">
        <f t="shared" si="3"/>
        <v>0</v>
      </c>
      <c r="E92" s="18"/>
      <c r="F92" s="18"/>
      <c r="G92" s="25"/>
      <c r="H92" s="28"/>
      <c r="I92" s="3"/>
    </row>
    <row r="93" spans="1:9" ht="15">
      <c r="A93" s="26">
        <f t="shared" si="2"/>
        <v>74</v>
      </c>
      <c r="B93" s="29"/>
      <c r="C93" s="3">
        <f t="shared" si="3"/>
        <v>0</v>
      </c>
      <c r="E93" s="18"/>
      <c r="F93" s="18"/>
      <c r="G93" s="25"/>
      <c r="H93" s="28"/>
      <c r="I93" s="3"/>
    </row>
    <row r="94" spans="1:9" ht="15">
      <c r="A94" s="26">
        <f t="shared" si="2"/>
        <v>75</v>
      </c>
      <c r="B94" s="29"/>
      <c r="C94" s="3">
        <f t="shared" si="3"/>
        <v>0</v>
      </c>
      <c r="E94" s="18"/>
      <c r="F94" s="18"/>
      <c r="G94" s="25"/>
      <c r="H94" s="28"/>
      <c r="I94" s="3"/>
    </row>
    <row r="95" spans="1:9" ht="15">
      <c r="A95" s="26">
        <f t="shared" si="2"/>
        <v>76</v>
      </c>
      <c r="B95" s="29"/>
      <c r="C95" s="3">
        <f t="shared" si="3"/>
        <v>0</v>
      </c>
      <c r="E95" s="18"/>
      <c r="F95" s="18"/>
      <c r="G95" s="25"/>
      <c r="H95" s="28"/>
      <c r="I95" s="3"/>
    </row>
    <row r="96" spans="1:9" ht="15">
      <c r="A96" s="26">
        <f t="shared" si="2"/>
        <v>77</v>
      </c>
      <c r="B96" s="29"/>
      <c r="C96" s="3">
        <f t="shared" si="3"/>
        <v>0</v>
      </c>
      <c r="E96" s="18"/>
      <c r="F96" s="18"/>
      <c r="G96" s="25"/>
      <c r="H96" s="28"/>
      <c r="I96" s="3"/>
    </row>
    <row r="97" spans="1:9" ht="15">
      <c r="A97" s="26">
        <f t="shared" si="2"/>
        <v>78</v>
      </c>
      <c r="B97" s="29"/>
      <c r="C97" s="3">
        <f t="shared" si="3"/>
        <v>0</v>
      </c>
      <c r="E97" s="18"/>
      <c r="F97" s="18"/>
      <c r="G97" s="25"/>
      <c r="H97" s="28"/>
      <c r="I97" s="3"/>
    </row>
    <row r="98" spans="1:9" ht="15">
      <c r="A98" s="26">
        <f t="shared" si="2"/>
        <v>79</v>
      </c>
      <c r="B98" s="29"/>
      <c r="C98" s="3">
        <f t="shared" si="3"/>
        <v>0</v>
      </c>
      <c r="E98" s="18"/>
      <c r="F98" s="18"/>
      <c r="G98" s="25"/>
      <c r="H98" s="28"/>
      <c r="I98" s="3"/>
    </row>
    <row r="99" spans="1:9" ht="15">
      <c r="A99" s="26">
        <f t="shared" si="2"/>
        <v>80</v>
      </c>
      <c r="B99" s="29"/>
      <c r="C99" s="3">
        <f t="shared" si="3"/>
        <v>0</v>
      </c>
      <c r="E99" s="18"/>
      <c r="F99" s="18"/>
      <c r="G99" s="25"/>
      <c r="H99" s="28"/>
      <c r="I99" s="3"/>
    </row>
    <row r="100" spans="1:9" ht="15">
      <c r="A100" s="26">
        <f t="shared" si="2"/>
        <v>81</v>
      </c>
      <c r="B100" s="29"/>
      <c r="C100" s="3">
        <f t="shared" si="3"/>
        <v>0</v>
      </c>
      <c r="E100" s="18"/>
      <c r="F100" s="18"/>
      <c r="G100" s="25"/>
      <c r="H100" s="28"/>
      <c r="I100" s="3"/>
    </row>
    <row r="101" spans="1:9" ht="15">
      <c r="A101" s="26">
        <f t="shared" si="2"/>
        <v>82</v>
      </c>
      <c r="B101" s="29"/>
      <c r="C101" s="3">
        <f t="shared" si="3"/>
        <v>0</v>
      </c>
      <c r="E101" s="18"/>
      <c r="F101" s="18"/>
      <c r="G101" s="25"/>
      <c r="H101" s="28"/>
      <c r="I101" s="3"/>
    </row>
    <row r="102" spans="1:9" ht="15">
      <c r="A102" s="26">
        <f t="shared" si="2"/>
        <v>83</v>
      </c>
      <c r="B102" s="29"/>
      <c r="C102" s="3">
        <f t="shared" si="3"/>
        <v>0</v>
      </c>
      <c r="E102" s="18"/>
      <c r="F102" s="18"/>
      <c r="G102" s="25"/>
      <c r="H102" s="28"/>
      <c r="I102" s="3"/>
    </row>
    <row r="103" spans="1:9" ht="16.5" customHeight="1">
      <c r="A103" s="26">
        <f t="shared" si="2"/>
        <v>84</v>
      </c>
      <c r="B103" s="29"/>
      <c r="C103" s="3">
        <f t="shared" si="3"/>
        <v>0</v>
      </c>
      <c r="E103" s="18"/>
      <c r="F103" s="18"/>
      <c r="G103" s="25"/>
      <c r="H103" s="28"/>
      <c r="I103" s="3"/>
    </row>
    <row r="104" spans="1:9" ht="16.5" customHeight="1">
      <c r="A104" s="26"/>
      <c r="B104" s="18"/>
      <c r="C104" s="3"/>
      <c r="E104" s="18"/>
      <c r="F104" s="18"/>
      <c r="G104" s="25"/>
      <c r="H104" s="28"/>
      <c r="I104" s="3"/>
    </row>
    <row r="105" spans="1:9" ht="15">
      <c r="A105" s="30" t="s">
        <v>4</v>
      </c>
      <c r="B105" s="18">
        <f>SUM(B20:B103)</f>
        <v>0</v>
      </c>
      <c r="C105" s="18">
        <f>SUM(C20:C103)</f>
        <v>0</v>
      </c>
      <c r="E105" s="18"/>
      <c r="F105" s="18"/>
      <c r="G105" s="4"/>
      <c r="H105" s="28">
        <f>SUM(H20:H103)</f>
        <v>0</v>
      </c>
      <c r="I105" s="3"/>
    </row>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I1006"/>
  <sheetViews>
    <sheetView tabSelected="1" zoomScale="75" zoomScaleNormal="75" workbookViewId="0" topLeftCell="A1">
      <selection activeCell="E101" sqref="E101"/>
    </sheetView>
  </sheetViews>
  <sheetFormatPr defaultColWidth="9.140625" defaultRowHeight="12.75"/>
  <cols>
    <col min="1" max="1" width="41.7109375" style="0" customWidth="1"/>
    <col min="2" max="2" width="33.8515625" style="0" customWidth="1"/>
    <col min="3" max="3" width="25.8515625" style="0" customWidth="1"/>
    <col min="4" max="4" width="15.421875" style="0" customWidth="1"/>
    <col min="5" max="5" width="33.421875" style="0" customWidth="1"/>
    <col min="6" max="6" width="22.7109375" style="0" customWidth="1"/>
    <col min="7" max="7" width="27.28125" style="0" customWidth="1"/>
    <col min="8" max="8" width="25.7109375" style="0" customWidth="1"/>
  </cols>
  <sheetData>
    <row r="1" spans="1:9" ht="26.25">
      <c r="A1" s="41" t="s">
        <v>15</v>
      </c>
      <c r="B1" s="43" t="s">
        <v>12</v>
      </c>
      <c r="D1" s="1"/>
      <c r="E1" s="1"/>
      <c r="F1" s="1"/>
      <c r="G1" s="2"/>
      <c r="H1" s="1"/>
      <c r="I1" s="1"/>
    </row>
    <row r="2" spans="5:9" ht="15">
      <c r="E2" s="3"/>
      <c r="F2" s="3"/>
      <c r="G2" s="4"/>
      <c r="H2" s="5"/>
      <c r="I2" s="3"/>
    </row>
    <row r="3" spans="1:9" ht="15">
      <c r="A3" t="s">
        <v>16</v>
      </c>
      <c r="B3" s="34"/>
      <c r="E3" s="3"/>
      <c r="F3" s="3"/>
      <c r="G3" s="4"/>
      <c r="H3" s="3"/>
      <c r="I3" s="5"/>
    </row>
    <row r="4" spans="1:9" ht="15.75">
      <c r="A4" s="40" t="s">
        <v>11</v>
      </c>
      <c r="B4" s="39" t="str">
        <f>IF(B7&lt;B6,"LEASE","BUY")</f>
        <v>BUY</v>
      </c>
      <c r="C4" s="31"/>
      <c r="D4" s="32"/>
      <c r="E4" s="3"/>
      <c r="F4" s="3"/>
      <c r="G4" s="4"/>
      <c r="H4" s="8"/>
      <c r="I4" s="8"/>
    </row>
    <row r="5" spans="1:9" ht="18">
      <c r="A5" s="6"/>
      <c r="B5" s="3"/>
      <c r="C5" s="3"/>
      <c r="D5" s="3"/>
      <c r="E5" s="3"/>
      <c r="F5" s="3"/>
      <c r="G5" s="4"/>
      <c r="H5" s="8"/>
      <c r="I5" s="8"/>
    </row>
    <row r="6" spans="1:9" ht="15">
      <c r="A6" s="38" t="s">
        <v>0</v>
      </c>
      <c r="B6" s="35"/>
      <c r="E6" s="10"/>
      <c r="F6" s="3"/>
      <c r="G6" s="4"/>
      <c r="H6" s="8"/>
      <c r="I6" s="8"/>
    </row>
    <row r="7" spans="1:9" ht="15">
      <c r="A7" s="38" t="s">
        <v>7</v>
      </c>
      <c r="B7" s="33">
        <f>B13+B14</f>
        <v>0</v>
      </c>
      <c r="C7" s="9"/>
      <c r="D7" s="9"/>
      <c r="E7" s="10"/>
      <c r="F7" s="3"/>
      <c r="G7" s="4"/>
      <c r="H7" s="8"/>
      <c r="I7" s="8"/>
    </row>
    <row r="8" spans="3:9" ht="15">
      <c r="C8" s="9"/>
      <c r="D8" s="9"/>
      <c r="E8" s="10"/>
      <c r="F8" s="3"/>
      <c r="G8" s="4"/>
      <c r="H8" s="8"/>
      <c r="I8" s="8"/>
    </row>
    <row r="9" spans="3:9" ht="15">
      <c r="C9" s="15"/>
      <c r="D9" s="9"/>
      <c r="E9" s="10"/>
      <c r="F9" s="3"/>
      <c r="G9" s="4"/>
      <c r="H9" s="3"/>
      <c r="I9" s="3"/>
    </row>
    <row r="10" spans="3:9" ht="15">
      <c r="C10" s="9"/>
      <c r="D10" s="9"/>
      <c r="E10" s="10"/>
      <c r="F10" s="3"/>
      <c r="G10" s="4"/>
      <c r="H10" s="3"/>
      <c r="I10" s="3"/>
    </row>
    <row r="11" spans="1:9" ht="15">
      <c r="A11" t="s">
        <v>13</v>
      </c>
      <c r="B11" s="36"/>
      <c r="C11" s="11"/>
      <c r="D11" s="12"/>
      <c r="E11" s="14"/>
      <c r="F11" s="3"/>
      <c r="G11" s="4"/>
      <c r="H11" s="3"/>
      <c r="I11" s="3"/>
    </row>
    <row r="12" spans="1:9" ht="15">
      <c r="A12" t="s">
        <v>10</v>
      </c>
      <c r="B12" s="35"/>
      <c r="C12" s="15"/>
      <c r="D12" s="13"/>
      <c r="E12" s="14"/>
      <c r="F12" s="3"/>
      <c r="G12" s="4"/>
      <c r="H12" s="3"/>
      <c r="I12" s="3"/>
    </row>
    <row r="13" spans="1:9" ht="15.75">
      <c r="A13" s="7" t="s">
        <v>8</v>
      </c>
      <c r="B13" s="37">
        <f>C105</f>
        <v>0</v>
      </c>
      <c r="C13" s="16"/>
      <c r="D13" s="17"/>
      <c r="E13" s="14"/>
      <c r="F13" s="3"/>
      <c r="G13" s="4"/>
      <c r="H13" s="3"/>
      <c r="I13" s="3"/>
    </row>
    <row r="14" spans="1:9" ht="15">
      <c r="A14" s="7" t="s">
        <v>9</v>
      </c>
      <c r="B14" s="33">
        <f>B12/(1+B3)^B11</f>
        <v>0</v>
      </c>
      <c r="C14" s="15"/>
      <c r="D14" s="13"/>
      <c r="E14" s="14"/>
      <c r="F14" s="3"/>
      <c r="G14" s="4"/>
      <c r="H14" s="3"/>
      <c r="I14" s="3"/>
    </row>
    <row r="15" spans="4:9" ht="15">
      <c r="D15" s="13"/>
      <c r="E15" s="10"/>
      <c r="F15" s="3"/>
      <c r="G15" s="4"/>
      <c r="H15" s="3"/>
      <c r="I15" s="3"/>
    </row>
    <row r="16" spans="1:9" ht="15.75">
      <c r="A16" s="3"/>
      <c r="B16" s="3"/>
      <c r="C16" s="20"/>
      <c r="D16" s="3"/>
      <c r="E16" s="3"/>
      <c r="F16" s="3"/>
      <c r="G16" s="19"/>
      <c r="H16" s="3"/>
      <c r="I16" s="3"/>
    </row>
    <row r="17" spans="1:9" ht="15.75">
      <c r="A17" s="21" t="s">
        <v>1</v>
      </c>
      <c r="B17" s="22" t="s">
        <v>6</v>
      </c>
      <c r="C17" s="22" t="s">
        <v>2</v>
      </c>
      <c r="D17" s="22"/>
      <c r="E17" s="22"/>
      <c r="F17" s="22"/>
      <c r="G17" s="23"/>
      <c r="H17" s="24"/>
      <c r="I17" s="3"/>
    </row>
    <row r="18" spans="1:9" ht="15">
      <c r="A18" s="3"/>
      <c r="B18" s="3"/>
      <c r="C18" s="3"/>
      <c r="E18" s="3"/>
      <c r="F18" s="3"/>
      <c r="G18" s="4"/>
      <c r="H18" s="3"/>
      <c r="I18" s="3"/>
    </row>
    <row r="19" spans="1:9" ht="15">
      <c r="A19" s="5" t="s">
        <v>3</v>
      </c>
      <c r="B19" s="18"/>
      <c r="C19" s="3"/>
      <c r="E19" s="18"/>
      <c r="F19" s="18"/>
      <c r="G19" s="25"/>
      <c r="H19" s="3"/>
      <c r="I19" s="3"/>
    </row>
    <row r="20" spans="1:9" ht="15">
      <c r="A20" s="26">
        <v>1</v>
      </c>
      <c r="B20" s="27"/>
      <c r="C20" s="3">
        <f>B20/(1+$B$3/4)^(A20-1)</f>
        <v>0</v>
      </c>
      <c r="E20" s="18"/>
      <c r="F20" s="18"/>
      <c r="G20" s="25"/>
      <c r="H20" s="28"/>
      <c r="I20" s="3"/>
    </row>
    <row r="21" spans="1:9" ht="15">
      <c r="A21" s="26">
        <f aca="true" t="shared" si="0" ref="A21:A84">A20+1</f>
        <v>2</v>
      </c>
      <c r="B21" s="27"/>
      <c r="C21" s="3">
        <f aca="true" t="shared" si="1" ref="C21:C84">B21/(1+$B$3/4)^(A21-1)</f>
        <v>0</v>
      </c>
      <c r="E21" s="18"/>
      <c r="F21" s="18"/>
      <c r="G21" s="25"/>
      <c r="H21" s="28"/>
      <c r="I21" s="3"/>
    </row>
    <row r="22" spans="1:9" ht="15">
      <c r="A22" s="26">
        <f t="shared" si="0"/>
        <v>3</v>
      </c>
      <c r="B22" s="27"/>
      <c r="C22" s="3">
        <f t="shared" si="1"/>
        <v>0</v>
      </c>
      <c r="E22" s="18"/>
      <c r="F22" s="18"/>
      <c r="G22" s="25"/>
      <c r="H22" s="28"/>
      <c r="I22" s="3"/>
    </row>
    <row r="23" spans="1:9" ht="15">
      <c r="A23" s="26">
        <f t="shared" si="0"/>
        <v>4</v>
      </c>
      <c r="B23" s="27"/>
      <c r="C23" s="3">
        <f t="shared" si="1"/>
        <v>0</v>
      </c>
      <c r="E23" s="18"/>
      <c r="F23" s="18"/>
      <c r="G23" s="25"/>
      <c r="H23" s="28"/>
      <c r="I23" s="3"/>
    </row>
    <row r="24" spans="1:9" ht="15">
      <c r="A24" s="26">
        <f t="shared" si="0"/>
        <v>5</v>
      </c>
      <c r="B24" s="27"/>
      <c r="C24" s="3">
        <f t="shared" si="1"/>
        <v>0</v>
      </c>
      <c r="E24" s="18"/>
      <c r="F24" s="18"/>
      <c r="G24" s="25"/>
      <c r="H24" s="28"/>
      <c r="I24" s="3"/>
    </row>
    <row r="25" spans="1:9" ht="15">
      <c r="A25" s="26">
        <f t="shared" si="0"/>
        <v>6</v>
      </c>
      <c r="B25" s="27"/>
      <c r="C25" s="3">
        <f t="shared" si="1"/>
        <v>0</v>
      </c>
      <c r="E25" s="18"/>
      <c r="F25" s="18"/>
      <c r="G25" s="25"/>
      <c r="H25" s="28"/>
      <c r="I25" s="3"/>
    </row>
    <row r="26" spans="1:9" ht="15">
      <c r="A26" s="26">
        <f t="shared" si="0"/>
        <v>7</v>
      </c>
      <c r="B26" s="27"/>
      <c r="C26" s="3">
        <f t="shared" si="1"/>
        <v>0</v>
      </c>
      <c r="E26" s="18"/>
      <c r="F26" s="18"/>
      <c r="G26" s="25"/>
      <c r="H26" s="28"/>
      <c r="I26" s="3"/>
    </row>
    <row r="27" spans="1:9" ht="15">
      <c r="A27" s="26">
        <f t="shared" si="0"/>
        <v>8</v>
      </c>
      <c r="B27" s="27"/>
      <c r="C27" s="3">
        <f t="shared" si="1"/>
        <v>0</v>
      </c>
      <c r="E27" s="18"/>
      <c r="F27" s="18"/>
      <c r="G27" s="25"/>
      <c r="H27" s="28"/>
      <c r="I27" s="3"/>
    </row>
    <row r="28" spans="1:9" ht="15">
      <c r="A28" s="26">
        <f t="shared" si="0"/>
        <v>9</v>
      </c>
      <c r="B28" s="27"/>
      <c r="C28" s="3">
        <f t="shared" si="1"/>
        <v>0</v>
      </c>
      <c r="E28" s="18"/>
      <c r="F28" s="18"/>
      <c r="G28" s="25"/>
      <c r="H28" s="28"/>
      <c r="I28" s="3"/>
    </row>
    <row r="29" spans="1:9" ht="15">
      <c r="A29" s="26">
        <f t="shared" si="0"/>
        <v>10</v>
      </c>
      <c r="B29" s="27"/>
      <c r="C29" s="3">
        <f t="shared" si="1"/>
        <v>0</v>
      </c>
      <c r="E29" s="18"/>
      <c r="F29" s="18"/>
      <c r="G29" s="25"/>
      <c r="H29" s="28"/>
      <c r="I29" s="3"/>
    </row>
    <row r="30" spans="1:9" ht="15">
      <c r="A30" s="26">
        <f t="shared" si="0"/>
        <v>11</v>
      </c>
      <c r="B30" s="27"/>
      <c r="C30" s="3">
        <f t="shared" si="1"/>
        <v>0</v>
      </c>
      <c r="E30" s="18"/>
      <c r="F30" s="18"/>
      <c r="G30" s="25"/>
      <c r="H30" s="28"/>
      <c r="I30" s="3"/>
    </row>
    <row r="31" spans="1:9" ht="15">
      <c r="A31" s="26">
        <f t="shared" si="0"/>
        <v>12</v>
      </c>
      <c r="B31" s="27"/>
      <c r="C31" s="3">
        <f t="shared" si="1"/>
        <v>0</v>
      </c>
      <c r="E31" s="18"/>
      <c r="F31" s="18"/>
      <c r="G31" s="25"/>
      <c r="H31" s="28"/>
      <c r="I31" s="3"/>
    </row>
    <row r="32" spans="1:9" ht="15">
      <c r="A32" s="26">
        <f t="shared" si="0"/>
        <v>13</v>
      </c>
      <c r="B32" s="27"/>
      <c r="C32" s="3">
        <f t="shared" si="1"/>
        <v>0</v>
      </c>
      <c r="E32" s="18"/>
      <c r="F32" s="18"/>
      <c r="G32" s="25"/>
      <c r="H32" s="28"/>
      <c r="I32" s="3"/>
    </row>
    <row r="33" spans="1:9" ht="15">
      <c r="A33" s="26">
        <f t="shared" si="0"/>
        <v>14</v>
      </c>
      <c r="B33" s="27"/>
      <c r="C33" s="3">
        <f t="shared" si="1"/>
        <v>0</v>
      </c>
      <c r="E33" s="18"/>
      <c r="F33" s="18"/>
      <c r="G33" s="25"/>
      <c r="H33" s="28"/>
      <c r="I33" s="3"/>
    </row>
    <row r="34" spans="1:9" ht="15">
      <c r="A34" s="26">
        <f t="shared" si="0"/>
        <v>15</v>
      </c>
      <c r="B34" s="27"/>
      <c r="C34" s="3">
        <f t="shared" si="1"/>
        <v>0</v>
      </c>
      <c r="E34" s="18"/>
      <c r="F34" s="18"/>
      <c r="G34" s="25"/>
      <c r="H34" s="28"/>
      <c r="I34" s="3"/>
    </row>
    <row r="35" spans="1:9" ht="15">
      <c r="A35" s="26">
        <f t="shared" si="0"/>
        <v>16</v>
      </c>
      <c r="B35" s="27"/>
      <c r="C35" s="3">
        <f t="shared" si="1"/>
        <v>0</v>
      </c>
      <c r="E35" s="18"/>
      <c r="F35" s="18"/>
      <c r="G35" s="25"/>
      <c r="H35" s="28"/>
      <c r="I35" s="3"/>
    </row>
    <row r="36" spans="1:9" ht="15">
      <c r="A36" s="26">
        <f t="shared" si="0"/>
        <v>17</v>
      </c>
      <c r="B36" s="27"/>
      <c r="C36" s="3">
        <f t="shared" si="1"/>
        <v>0</v>
      </c>
      <c r="E36" s="18"/>
      <c r="F36" s="18"/>
      <c r="G36" s="25"/>
      <c r="H36" s="28"/>
      <c r="I36" s="3"/>
    </row>
    <row r="37" spans="1:9" ht="15">
      <c r="A37" s="26">
        <f t="shared" si="0"/>
        <v>18</v>
      </c>
      <c r="B37" s="27"/>
      <c r="C37" s="3">
        <f t="shared" si="1"/>
        <v>0</v>
      </c>
      <c r="E37" s="18"/>
      <c r="F37" s="18"/>
      <c r="G37" s="25"/>
      <c r="H37" s="28"/>
      <c r="I37" s="3"/>
    </row>
    <row r="38" spans="1:9" ht="15">
      <c r="A38" s="26">
        <f t="shared" si="0"/>
        <v>19</v>
      </c>
      <c r="B38" s="27"/>
      <c r="C38" s="3">
        <f t="shared" si="1"/>
        <v>0</v>
      </c>
      <c r="E38" s="18"/>
      <c r="F38" s="18"/>
      <c r="G38" s="25"/>
      <c r="H38" s="28"/>
      <c r="I38" s="3"/>
    </row>
    <row r="39" spans="1:9" ht="15">
      <c r="A39" s="26">
        <f t="shared" si="0"/>
        <v>20</v>
      </c>
      <c r="B39" s="27"/>
      <c r="C39" s="3">
        <f t="shared" si="1"/>
        <v>0</v>
      </c>
      <c r="E39" s="18"/>
      <c r="F39" s="18"/>
      <c r="G39" s="25"/>
      <c r="H39" s="28"/>
      <c r="I39" s="3"/>
    </row>
    <row r="40" spans="1:9" ht="15">
      <c r="A40" s="26">
        <f t="shared" si="0"/>
        <v>21</v>
      </c>
      <c r="B40" s="27"/>
      <c r="C40" s="3">
        <f t="shared" si="1"/>
        <v>0</v>
      </c>
      <c r="E40" s="18"/>
      <c r="F40" s="18"/>
      <c r="G40" s="25"/>
      <c r="H40" s="28"/>
      <c r="I40" s="3"/>
    </row>
    <row r="41" spans="1:9" ht="15">
      <c r="A41" s="26">
        <f t="shared" si="0"/>
        <v>22</v>
      </c>
      <c r="B41" s="27"/>
      <c r="C41" s="3">
        <f t="shared" si="1"/>
        <v>0</v>
      </c>
      <c r="E41" s="18"/>
      <c r="F41" s="18"/>
      <c r="G41" s="25"/>
      <c r="H41" s="28"/>
      <c r="I41" s="3"/>
    </row>
    <row r="42" spans="1:9" ht="15">
      <c r="A42" s="26">
        <f t="shared" si="0"/>
        <v>23</v>
      </c>
      <c r="B42" s="27"/>
      <c r="C42" s="3">
        <f t="shared" si="1"/>
        <v>0</v>
      </c>
      <c r="E42" s="18"/>
      <c r="F42" s="18"/>
      <c r="G42" s="25"/>
      <c r="H42" s="28"/>
      <c r="I42" s="3"/>
    </row>
    <row r="43" spans="1:9" ht="15">
      <c r="A43" s="26">
        <f t="shared" si="0"/>
        <v>24</v>
      </c>
      <c r="B43" s="27"/>
      <c r="C43" s="3">
        <f t="shared" si="1"/>
        <v>0</v>
      </c>
      <c r="E43" s="18"/>
      <c r="F43" s="18"/>
      <c r="G43" s="25"/>
      <c r="H43" s="28"/>
      <c r="I43" s="3"/>
    </row>
    <row r="44" spans="1:9" ht="15">
      <c r="A44" s="26">
        <f t="shared" si="0"/>
        <v>25</v>
      </c>
      <c r="B44" s="27"/>
      <c r="C44" s="3">
        <f t="shared" si="1"/>
        <v>0</v>
      </c>
      <c r="E44" s="18"/>
      <c r="F44" s="18"/>
      <c r="G44" s="25"/>
      <c r="H44" s="28"/>
      <c r="I44" s="3"/>
    </row>
    <row r="45" spans="1:9" ht="15">
      <c r="A45" s="26">
        <f t="shared" si="0"/>
        <v>26</v>
      </c>
      <c r="B45" s="27"/>
      <c r="C45" s="3">
        <f t="shared" si="1"/>
        <v>0</v>
      </c>
      <c r="E45" s="18"/>
      <c r="F45" s="18"/>
      <c r="G45" s="25"/>
      <c r="H45" s="28"/>
      <c r="I45" s="3"/>
    </row>
    <row r="46" spans="1:9" ht="15">
      <c r="A46" s="26">
        <f t="shared" si="0"/>
        <v>27</v>
      </c>
      <c r="B46" s="27"/>
      <c r="C46" s="3">
        <f t="shared" si="1"/>
        <v>0</v>
      </c>
      <c r="E46" s="18"/>
      <c r="F46" s="18"/>
      <c r="G46" s="25"/>
      <c r="H46" s="28"/>
      <c r="I46" s="3"/>
    </row>
    <row r="47" spans="1:9" ht="15">
      <c r="A47" s="26">
        <f t="shared" si="0"/>
        <v>28</v>
      </c>
      <c r="B47" s="27"/>
      <c r="C47" s="3">
        <f t="shared" si="1"/>
        <v>0</v>
      </c>
      <c r="E47" s="18"/>
      <c r="F47" s="18"/>
      <c r="G47" s="25"/>
      <c r="H47" s="28"/>
      <c r="I47" s="3"/>
    </row>
    <row r="48" spans="1:9" ht="15">
      <c r="A48" s="26">
        <f t="shared" si="0"/>
        <v>29</v>
      </c>
      <c r="B48" s="27"/>
      <c r="C48" s="3">
        <f t="shared" si="1"/>
        <v>0</v>
      </c>
      <c r="E48" s="18"/>
      <c r="F48" s="18"/>
      <c r="G48" s="25"/>
      <c r="H48" s="28"/>
      <c r="I48" s="3"/>
    </row>
    <row r="49" spans="1:9" ht="15">
      <c r="A49" s="26">
        <f t="shared" si="0"/>
        <v>30</v>
      </c>
      <c r="B49" s="27"/>
      <c r="C49" s="3">
        <f t="shared" si="1"/>
        <v>0</v>
      </c>
      <c r="E49" s="18"/>
      <c r="F49" s="18"/>
      <c r="G49" s="25"/>
      <c r="H49" s="28"/>
      <c r="I49" s="3"/>
    </row>
    <row r="50" spans="1:9" ht="15">
      <c r="A50" s="26">
        <f t="shared" si="0"/>
        <v>31</v>
      </c>
      <c r="B50" s="27"/>
      <c r="C50" s="3">
        <f t="shared" si="1"/>
        <v>0</v>
      </c>
      <c r="E50" s="18"/>
      <c r="F50" s="18"/>
      <c r="G50" s="25"/>
      <c r="H50" s="28"/>
      <c r="I50" s="3"/>
    </row>
    <row r="51" spans="1:9" ht="15">
      <c r="A51" s="26">
        <f t="shared" si="0"/>
        <v>32</v>
      </c>
      <c r="B51" s="27"/>
      <c r="C51" s="3">
        <f t="shared" si="1"/>
        <v>0</v>
      </c>
      <c r="E51" s="18"/>
      <c r="F51" s="18"/>
      <c r="G51" s="25"/>
      <c r="H51" s="28"/>
      <c r="I51" s="3"/>
    </row>
    <row r="52" spans="1:9" ht="15">
      <c r="A52" s="26">
        <f t="shared" si="0"/>
        <v>33</v>
      </c>
      <c r="B52" s="27"/>
      <c r="C52" s="3">
        <f t="shared" si="1"/>
        <v>0</v>
      </c>
      <c r="E52" s="18"/>
      <c r="F52" s="18"/>
      <c r="G52" s="25"/>
      <c r="H52" s="28"/>
      <c r="I52" s="3"/>
    </row>
    <row r="53" spans="1:9" ht="15">
      <c r="A53" s="26">
        <f t="shared" si="0"/>
        <v>34</v>
      </c>
      <c r="B53" s="27"/>
      <c r="C53" s="3">
        <f t="shared" si="1"/>
        <v>0</v>
      </c>
      <c r="E53" s="18"/>
      <c r="F53" s="18"/>
      <c r="G53" s="25"/>
      <c r="H53" s="28"/>
      <c r="I53" s="3"/>
    </row>
    <row r="54" spans="1:9" ht="15">
      <c r="A54" s="26">
        <f t="shared" si="0"/>
        <v>35</v>
      </c>
      <c r="B54" s="27"/>
      <c r="C54" s="3">
        <f t="shared" si="1"/>
        <v>0</v>
      </c>
      <c r="E54" s="18"/>
      <c r="F54" s="18"/>
      <c r="G54" s="25"/>
      <c r="H54" s="28"/>
      <c r="I54" s="3"/>
    </row>
    <row r="55" spans="1:9" ht="15">
      <c r="A55" s="26">
        <f t="shared" si="0"/>
        <v>36</v>
      </c>
      <c r="B55" s="27"/>
      <c r="C55" s="3">
        <f t="shared" si="1"/>
        <v>0</v>
      </c>
      <c r="E55" s="18"/>
      <c r="F55" s="18"/>
      <c r="G55" s="25"/>
      <c r="H55" s="28"/>
      <c r="I55" s="3"/>
    </row>
    <row r="56" spans="1:9" ht="15">
      <c r="A56" s="26">
        <f t="shared" si="0"/>
        <v>37</v>
      </c>
      <c r="B56" s="29"/>
      <c r="C56" s="3">
        <f t="shared" si="1"/>
        <v>0</v>
      </c>
      <c r="E56" s="18"/>
      <c r="F56" s="18"/>
      <c r="G56" s="25"/>
      <c r="H56" s="28"/>
      <c r="I56" s="3"/>
    </row>
    <row r="57" spans="1:9" ht="15">
      <c r="A57" s="26">
        <f t="shared" si="0"/>
        <v>38</v>
      </c>
      <c r="B57" s="29"/>
      <c r="C57" s="3">
        <f t="shared" si="1"/>
        <v>0</v>
      </c>
      <c r="E57" s="18"/>
      <c r="F57" s="18"/>
      <c r="G57" s="25"/>
      <c r="H57" s="28"/>
      <c r="I57" s="3"/>
    </row>
    <row r="58" spans="1:9" ht="15">
      <c r="A58" s="26">
        <f t="shared" si="0"/>
        <v>39</v>
      </c>
      <c r="B58" s="29"/>
      <c r="C58" s="3">
        <f t="shared" si="1"/>
        <v>0</v>
      </c>
      <c r="E58" s="18"/>
      <c r="F58" s="18"/>
      <c r="G58" s="25"/>
      <c r="H58" s="28"/>
      <c r="I58" s="3"/>
    </row>
    <row r="59" spans="1:9" ht="15">
      <c r="A59" s="26">
        <f t="shared" si="0"/>
        <v>40</v>
      </c>
      <c r="B59" s="29"/>
      <c r="C59" s="3">
        <f t="shared" si="1"/>
        <v>0</v>
      </c>
      <c r="E59" s="18"/>
      <c r="F59" s="18"/>
      <c r="G59" s="25"/>
      <c r="H59" s="28"/>
      <c r="I59" s="3"/>
    </row>
    <row r="60" spans="1:9" ht="15">
      <c r="A60" s="26">
        <f t="shared" si="0"/>
        <v>41</v>
      </c>
      <c r="B60" s="29"/>
      <c r="C60" s="3">
        <f t="shared" si="1"/>
        <v>0</v>
      </c>
      <c r="E60" s="18"/>
      <c r="F60" s="18"/>
      <c r="G60" s="25"/>
      <c r="H60" s="28"/>
      <c r="I60" s="3"/>
    </row>
    <row r="61" spans="1:9" ht="15">
      <c r="A61" s="26">
        <f t="shared" si="0"/>
        <v>42</v>
      </c>
      <c r="B61" s="29"/>
      <c r="C61" s="3">
        <f t="shared" si="1"/>
        <v>0</v>
      </c>
      <c r="E61" s="18"/>
      <c r="F61" s="18"/>
      <c r="G61" s="25"/>
      <c r="H61" s="28"/>
      <c r="I61" s="3"/>
    </row>
    <row r="62" spans="1:9" ht="15">
      <c r="A62" s="26">
        <f t="shared" si="0"/>
        <v>43</v>
      </c>
      <c r="B62" s="29"/>
      <c r="C62" s="3">
        <f t="shared" si="1"/>
        <v>0</v>
      </c>
      <c r="E62" s="18"/>
      <c r="F62" s="18"/>
      <c r="G62" s="25"/>
      <c r="H62" s="28"/>
      <c r="I62" s="3"/>
    </row>
    <row r="63" spans="1:9" ht="15">
      <c r="A63" s="26">
        <f t="shared" si="0"/>
        <v>44</v>
      </c>
      <c r="B63" s="29"/>
      <c r="C63" s="3">
        <f t="shared" si="1"/>
        <v>0</v>
      </c>
      <c r="E63" s="18"/>
      <c r="F63" s="18"/>
      <c r="G63" s="25"/>
      <c r="H63" s="28"/>
      <c r="I63" s="3"/>
    </row>
    <row r="64" spans="1:9" ht="15">
      <c r="A64" s="26">
        <f t="shared" si="0"/>
        <v>45</v>
      </c>
      <c r="B64" s="29"/>
      <c r="C64" s="3">
        <f t="shared" si="1"/>
        <v>0</v>
      </c>
      <c r="E64" s="18"/>
      <c r="F64" s="18"/>
      <c r="G64" s="25"/>
      <c r="H64" s="28"/>
      <c r="I64" s="3"/>
    </row>
    <row r="65" spans="1:9" ht="15">
      <c r="A65" s="26">
        <f t="shared" si="0"/>
        <v>46</v>
      </c>
      <c r="B65" s="29"/>
      <c r="C65" s="3">
        <f t="shared" si="1"/>
        <v>0</v>
      </c>
      <c r="E65" s="18"/>
      <c r="F65" s="18"/>
      <c r="G65" s="25"/>
      <c r="H65" s="28"/>
      <c r="I65" s="3"/>
    </row>
    <row r="66" spans="1:9" ht="15">
      <c r="A66" s="26">
        <f t="shared" si="0"/>
        <v>47</v>
      </c>
      <c r="B66" s="29"/>
      <c r="C66" s="3">
        <f t="shared" si="1"/>
        <v>0</v>
      </c>
      <c r="E66" s="18"/>
      <c r="F66" s="18"/>
      <c r="G66" s="25"/>
      <c r="H66" s="28"/>
      <c r="I66" s="3"/>
    </row>
    <row r="67" spans="1:9" ht="15">
      <c r="A67" s="26">
        <f t="shared" si="0"/>
        <v>48</v>
      </c>
      <c r="B67" s="29"/>
      <c r="C67" s="3">
        <f t="shared" si="1"/>
        <v>0</v>
      </c>
      <c r="E67" s="18"/>
      <c r="F67" s="18"/>
      <c r="G67" s="25"/>
      <c r="H67" s="28"/>
      <c r="I67" s="3"/>
    </row>
    <row r="68" spans="1:9" ht="15">
      <c r="A68" s="26">
        <f t="shared" si="0"/>
        <v>49</v>
      </c>
      <c r="B68" s="29"/>
      <c r="C68" s="3">
        <f t="shared" si="1"/>
        <v>0</v>
      </c>
      <c r="E68" s="18"/>
      <c r="F68" s="18"/>
      <c r="G68" s="25"/>
      <c r="H68" s="28"/>
      <c r="I68" s="3"/>
    </row>
    <row r="69" spans="1:9" ht="15">
      <c r="A69" s="26">
        <f t="shared" si="0"/>
        <v>50</v>
      </c>
      <c r="B69" s="29"/>
      <c r="C69" s="3">
        <f t="shared" si="1"/>
        <v>0</v>
      </c>
      <c r="E69" s="18"/>
      <c r="F69" s="18"/>
      <c r="G69" s="25"/>
      <c r="H69" s="28"/>
      <c r="I69" s="3"/>
    </row>
    <row r="70" spans="1:9" ht="15">
      <c r="A70" s="26">
        <f t="shared" si="0"/>
        <v>51</v>
      </c>
      <c r="B70" s="29"/>
      <c r="C70" s="3">
        <f t="shared" si="1"/>
        <v>0</v>
      </c>
      <c r="E70" s="18"/>
      <c r="F70" s="18"/>
      <c r="G70" s="25"/>
      <c r="H70" s="28"/>
      <c r="I70" s="3"/>
    </row>
    <row r="71" spans="1:9" ht="15">
      <c r="A71" s="26">
        <f t="shared" si="0"/>
        <v>52</v>
      </c>
      <c r="B71" s="29"/>
      <c r="C71" s="3">
        <f t="shared" si="1"/>
        <v>0</v>
      </c>
      <c r="E71" s="18"/>
      <c r="F71" s="18"/>
      <c r="G71" s="25"/>
      <c r="H71" s="28"/>
      <c r="I71" s="3"/>
    </row>
    <row r="72" spans="1:9" ht="15">
      <c r="A72" s="26">
        <f t="shared" si="0"/>
        <v>53</v>
      </c>
      <c r="B72" s="29"/>
      <c r="C72" s="3">
        <f t="shared" si="1"/>
        <v>0</v>
      </c>
      <c r="E72" s="18"/>
      <c r="F72" s="18"/>
      <c r="G72" s="25"/>
      <c r="H72" s="28"/>
      <c r="I72" s="3"/>
    </row>
    <row r="73" spans="1:9" ht="15">
      <c r="A73" s="26">
        <f t="shared" si="0"/>
        <v>54</v>
      </c>
      <c r="B73" s="29"/>
      <c r="C73" s="3">
        <f t="shared" si="1"/>
        <v>0</v>
      </c>
      <c r="E73" s="18"/>
      <c r="F73" s="18"/>
      <c r="G73" s="25"/>
      <c r="H73" s="28"/>
      <c r="I73" s="3"/>
    </row>
    <row r="74" spans="1:9" ht="15">
      <c r="A74" s="26">
        <f t="shared" si="0"/>
        <v>55</v>
      </c>
      <c r="B74" s="29"/>
      <c r="C74" s="3">
        <f t="shared" si="1"/>
        <v>0</v>
      </c>
      <c r="E74" s="18"/>
      <c r="F74" s="18"/>
      <c r="G74" s="25"/>
      <c r="H74" s="28"/>
      <c r="I74" s="3"/>
    </row>
    <row r="75" spans="1:9" ht="15">
      <c r="A75" s="26">
        <f t="shared" si="0"/>
        <v>56</v>
      </c>
      <c r="B75" s="29"/>
      <c r="C75" s="3">
        <f t="shared" si="1"/>
        <v>0</v>
      </c>
      <c r="E75" s="18"/>
      <c r="F75" s="18"/>
      <c r="G75" s="25"/>
      <c r="H75" s="28"/>
      <c r="I75" s="3"/>
    </row>
    <row r="76" spans="1:9" ht="15">
      <c r="A76" s="26">
        <f t="shared" si="0"/>
        <v>57</v>
      </c>
      <c r="B76" s="29"/>
      <c r="C76" s="3">
        <f t="shared" si="1"/>
        <v>0</v>
      </c>
      <c r="E76" s="18"/>
      <c r="F76" s="18"/>
      <c r="G76" s="25"/>
      <c r="H76" s="28"/>
      <c r="I76" s="3"/>
    </row>
    <row r="77" spans="1:9" ht="15">
      <c r="A77" s="26">
        <f t="shared" si="0"/>
        <v>58</v>
      </c>
      <c r="B77" s="29"/>
      <c r="C77" s="3">
        <f t="shared" si="1"/>
        <v>0</v>
      </c>
      <c r="E77" s="18"/>
      <c r="F77" s="18"/>
      <c r="G77" s="25"/>
      <c r="H77" s="28"/>
      <c r="I77" s="3"/>
    </row>
    <row r="78" spans="1:9" ht="15">
      <c r="A78" s="26">
        <f t="shared" si="0"/>
        <v>59</v>
      </c>
      <c r="B78" s="29"/>
      <c r="C78" s="3">
        <f t="shared" si="1"/>
        <v>0</v>
      </c>
      <c r="E78" s="18"/>
      <c r="F78" s="18"/>
      <c r="G78" s="25"/>
      <c r="H78" s="28"/>
      <c r="I78" s="3"/>
    </row>
    <row r="79" spans="1:9" ht="15">
      <c r="A79" s="26">
        <f t="shared" si="0"/>
        <v>60</v>
      </c>
      <c r="B79" s="29"/>
      <c r="C79" s="3">
        <f t="shared" si="1"/>
        <v>0</v>
      </c>
      <c r="E79" s="18"/>
      <c r="F79" s="18"/>
      <c r="G79" s="25"/>
      <c r="H79" s="28"/>
      <c r="I79" s="3"/>
    </row>
    <row r="80" spans="1:9" ht="15">
      <c r="A80" s="26">
        <f t="shared" si="0"/>
        <v>61</v>
      </c>
      <c r="B80" s="29"/>
      <c r="C80" s="3">
        <f t="shared" si="1"/>
        <v>0</v>
      </c>
      <c r="E80" s="18"/>
      <c r="F80" s="18"/>
      <c r="G80" s="25"/>
      <c r="H80" s="28"/>
      <c r="I80" s="3"/>
    </row>
    <row r="81" spans="1:9" ht="15">
      <c r="A81" s="26">
        <f t="shared" si="0"/>
        <v>62</v>
      </c>
      <c r="B81" s="29"/>
      <c r="C81" s="3">
        <f t="shared" si="1"/>
        <v>0</v>
      </c>
      <c r="E81" s="18"/>
      <c r="F81" s="18"/>
      <c r="G81" s="25"/>
      <c r="H81" s="28"/>
      <c r="I81" s="3"/>
    </row>
    <row r="82" spans="1:9" ht="15">
      <c r="A82" s="26">
        <f t="shared" si="0"/>
        <v>63</v>
      </c>
      <c r="B82" s="29"/>
      <c r="C82" s="3">
        <f t="shared" si="1"/>
        <v>0</v>
      </c>
      <c r="E82" s="18"/>
      <c r="F82" s="18"/>
      <c r="G82" s="25"/>
      <c r="H82" s="28"/>
      <c r="I82" s="3"/>
    </row>
    <row r="83" spans="1:9" ht="15">
      <c r="A83" s="26">
        <f t="shared" si="0"/>
        <v>64</v>
      </c>
      <c r="B83" s="29"/>
      <c r="C83" s="3">
        <f t="shared" si="1"/>
        <v>0</v>
      </c>
      <c r="E83" s="18"/>
      <c r="F83" s="18"/>
      <c r="G83" s="25"/>
      <c r="H83" s="28"/>
      <c r="I83" s="3"/>
    </row>
    <row r="84" spans="1:9" ht="15">
      <c r="A84" s="26">
        <f t="shared" si="0"/>
        <v>65</v>
      </c>
      <c r="B84" s="29"/>
      <c r="C84" s="3">
        <f t="shared" si="1"/>
        <v>0</v>
      </c>
      <c r="E84" s="18"/>
      <c r="F84" s="18"/>
      <c r="G84" s="25"/>
      <c r="H84" s="28"/>
      <c r="I84" s="3"/>
    </row>
    <row r="85" spans="1:9" ht="15">
      <c r="A85" s="26">
        <f aca="true" t="shared" si="2" ref="A85:A103">A84+1</f>
        <v>66</v>
      </c>
      <c r="B85" s="29"/>
      <c r="C85" s="3">
        <f aca="true" t="shared" si="3" ref="C85:C103">B85/(1+$B$3/4)^(A85-1)</f>
        <v>0</v>
      </c>
      <c r="E85" s="18"/>
      <c r="F85" s="18"/>
      <c r="G85" s="25"/>
      <c r="H85" s="28"/>
      <c r="I85" s="3"/>
    </row>
    <row r="86" spans="1:9" ht="15">
      <c r="A86" s="26">
        <f t="shared" si="2"/>
        <v>67</v>
      </c>
      <c r="B86" s="29"/>
      <c r="C86" s="3">
        <f t="shared" si="3"/>
        <v>0</v>
      </c>
      <c r="E86" s="18"/>
      <c r="F86" s="18"/>
      <c r="G86" s="25"/>
      <c r="H86" s="28"/>
      <c r="I86" s="3"/>
    </row>
    <row r="87" spans="1:9" ht="15">
      <c r="A87" s="26">
        <f t="shared" si="2"/>
        <v>68</v>
      </c>
      <c r="B87" s="29"/>
      <c r="C87" s="3">
        <f t="shared" si="3"/>
        <v>0</v>
      </c>
      <c r="E87" s="18"/>
      <c r="F87" s="18"/>
      <c r="G87" s="25"/>
      <c r="H87" s="28"/>
      <c r="I87" s="3"/>
    </row>
    <row r="88" spans="1:9" ht="15">
      <c r="A88" s="26">
        <f t="shared" si="2"/>
        <v>69</v>
      </c>
      <c r="B88" s="29"/>
      <c r="C88" s="3">
        <f t="shared" si="3"/>
        <v>0</v>
      </c>
      <c r="E88" s="18"/>
      <c r="F88" s="18"/>
      <c r="G88" s="25"/>
      <c r="H88" s="28"/>
      <c r="I88" s="3"/>
    </row>
    <row r="89" spans="1:9" ht="15">
      <c r="A89" s="26">
        <f t="shared" si="2"/>
        <v>70</v>
      </c>
      <c r="B89" s="29"/>
      <c r="C89" s="3">
        <f t="shared" si="3"/>
        <v>0</v>
      </c>
      <c r="E89" s="18"/>
      <c r="F89" s="18"/>
      <c r="G89" s="25"/>
      <c r="H89" s="28"/>
      <c r="I89" s="3"/>
    </row>
    <row r="90" spans="1:9" ht="15">
      <c r="A90" s="26">
        <f t="shared" si="2"/>
        <v>71</v>
      </c>
      <c r="B90" s="29"/>
      <c r="C90" s="3">
        <f t="shared" si="3"/>
        <v>0</v>
      </c>
      <c r="E90" s="18"/>
      <c r="F90" s="18"/>
      <c r="G90" s="25"/>
      <c r="H90" s="28"/>
      <c r="I90" s="3"/>
    </row>
    <row r="91" spans="1:9" ht="15">
      <c r="A91" s="26">
        <f t="shared" si="2"/>
        <v>72</v>
      </c>
      <c r="B91" s="29"/>
      <c r="C91" s="3">
        <f t="shared" si="3"/>
        <v>0</v>
      </c>
      <c r="E91" s="18"/>
      <c r="F91" s="18"/>
      <c r="G91" s="25"/>
      <c r="H91" s="28"/>
      <c r="I91" s="3"/>
    </row>
    <row r="92" spans="1:9" ht="15">
      <c r="A92" s="26">
        <f t="shared" si="2"/>
        <v>73</v>
      </c>
      <c r="B92" s="29"/>
      <c r="C92" s="3">
        <f t="shared" si="3"/>
        <v>0</v>
      </c>
      <c r="E92" s="18"/>
      <c r="F92" s="18"/>
      <c r="G92" s="25"/>
      <c r="H92" s="28"/>
      <c r="I92" s="3"/>
    </row>
    <row r="93" spans="1:9" ht="15">
      <c r="A93" s="26">
        <f t="shared" si="2"/>
        <v>74</v>
      </c>
      <c r="B93" s="29"/>
      <c r="C93" s="3">
        <f t="shared" si="3"/>
        <v>0</v>
      </c>
      <c r="E93" s="18"/>
      <c r="F93" s="18"/>
      <c r="G93" s="25"/>
      <c r="H93" s="28"/>
      <c r="I93" s="3"/>
    </row>
    <row r="94" spans="1:9" ht="15">
      <c r="A94" s="26">
        <f t="shared" si="2"/>
        <v>75</v>
      </c>
      <c r="B94" s="29"/>
      <c r="C94" s="3">
        <f t="shared" si="3"/>
        <v>0</v>
      </c>
      <c r="E94" s="18"/>
      <c r="F94" s="18"/>
      <c r="G94" s="25"/>
      <c r="H94" s="28"/>
      <c r="I94" s="3"/>
    </row>
    <row r="95" spans="1:9" ht="15">
      <c r="A95" s="26">
        <f t="shared" si="2"/>
        <v>76</v>
      </c>
      <c r="B95" s="29"/>
      <c r="C95" s="3">
        <f t="shared" si="3"/>
        <v>0</v>
      </c>
      <c r="E95" s="18"/>
      <c r="F95" s="18"/>
      <c r="G95" s="25"/>
      <c r="H95" s="28"/>
      <c r="I95" s="3"/>
    </row>
    <row r="96" spans="1:9" ht="15">
      <c r="A96" s="26">
        <f t="shared" si="2"/>
        <v>77</v>
      </c>
      <c r="B96" s="29"/>
      <c r="C96" s="3">
        <f t="shared" si="3"/>
        <v>0</v>
      </c>
      <c r="E96" s="18"/>
      <c r="F96" s="18"/>
      <c r="G96" s="25"/>
      <c r="H96" s="28"/>
      <c r="I96" s="3"/>
    </row>
    <row r="97" spans="1:9" ht="15">
      <c r="A97" s="26">
        <f t="shared" si="2"/>
        <v>78</v>
      </c>
      <c r="B97" s="29"/>
      <c r="C97" s="3">
        <f t="shared" si="3"/>
        <v>0</v>
      </c>
      <c r="E97" s="18"/>
      <c r="F97" s="18"/>
      <c r="G97" s="25"/>
      <c r="H97" s="28"/>
      <c r="I97" s="3"/>
    </row>
    <row r="98" spans="1:9" ht="15">
      <c r="A98" s="26">
        <f t="shared" si="2"/>
        <v>79</v>
      </c>
      <c r="B98" s="29"/>
      <c r="C98" s="3">
        <f t="shared" si="3"/>
        <v>0</v>
      </c>
      <c r="E98" s="18"/>
      <c r="F98" s="18"/>
      <c r="G98" s="25"/>
      <c r="H98" s="28"/>
      <c r="I98" s="3"/>
    </row>
    <row r="99" spans="1:9" ht="15">
      <c r="A99" s="26">
        <f t="shared" si="2"/>
        <v>80</v>
      </c>
      <c r="B99" s="29"/>
      <c r="C99" s="3">
        <f t="shared" si="3"/>
        <v>0</v>
      </c>
      <c r="E99" s="18"/>
      <c r="F99" s="18"/>
      <c r="G99" s="25"/>
      <c r="H99" s="28"/>
      <c r="I99" s="3"/>
    </row>
    <row r="100" spans="1:9" ht="15">
      <c r="A100" s="26">
        <f t="shared" si="2"/>
        <v>81</v>
      </c>
      <c r="B100" s="29"/>
      <c r="C100" s="3">
        <f t="shared" si="3"/>
        <v>0</v>
      </c>
      <c r="E100" s="18"/>
      <c r="F100" s="18"/>
      <c r="G100" s="25"/>
      <c r="H100" s="28"/>
      <c r="I100" s="3"/>
    </row>
    <row r="101" spans="1:9" ht="15">
      <c r="A101" s="26">
        <f t="shared" si="2"/>
        <v>82</v>
      </c>
      <c r="B101" s="29"/>
      <c r="C101" s="3">
        <f t="shared" si="3"/>
        <v>0</v>
      </c>
      <c r="E101" s="18"/>
      <c r="F101" s="18"/>
      <c r="G101" s="25"/>
      <c r="H101" s="28"/>
      <c r="I101" s="3"/>
    </row>
    <row r="102" spans="1:9" ht="15">
      <c r="A102" s="26">
        <f t="shared" si="2"/>
        <v>83</v>
      </c>
      <c r="B102" s="29"/>
      <c r="C102" s="3">
        <f t="shared" si="3"/>
        <v>0</v>
      </c>
      <c r="E102" s="18"/>
      <c r="F102" s="18"/>
      <c r="G102" s="25"/>
      <c r="H102" s="28"/>
      <c r="I102" s="3"/>
    </row>
    <row r="103" spans="1:9" ht="16.5" customHeight="1">
      <c r="A103" s="26">
        <f t="shared" si="2"/>
        <v>84</v>
      </c>
      <c r="B103" s="29"/>
      <c r="C103" s="3">
        <f t="shared" si="3"/>
        <v>0</v>
      </c>
      <c r="E103" s="18"/>
      <c r="F103" s="18"/>
      <c r="G103" s="25"/>
      <c r="H103" s="28"/>
      <c r="I103" s="3"/>
    </row>
    <row r="104" spans="1:9" ht="16.5" customHeight="1">
      <c r="A104" s="26"/>
      <c r="B104" s="18"/>
      <c r="C104" s="3"/>
      <c r="E104" s="18"/>
      <c r="F104" s="18"/>
      <c r="G104" s="25"/>
      <c r="H104" s="28"/>
      <c r="I104" s="3"/>
    </row>
    <row r="105" spans="1:9" ht="15">
      <c r="A105" s="30" t="s">
        <v>4</v>
      </c>
      <c r="B105" s="18">
        <f>SUM(B20:B103)</f>
        <v>0</v>
      </c>
      <c r="C105" s="18">
        <f>SUM(C20:C103)</f>
        <v>0</v>
      </c>
      <c r="E105" s="18"/>
      <c r="F105" s="18"/>
      <c r="G105" s="4"/>
      <c r="H105" s="28">
        <f>SUM(H20:H103)</f>
        <v>0</v>
      </c>
      <c r="I105" s="3"/>
    </row>
    <row r="106" ht="12.75">
      <c r="C106" s="44"/>
    </row>
    <row r="107" ht="12.75">
      <c r="C107" s="44"/>
    </row>
    <row r="108" ht="12.75">
      <c r="C108" s="44"/>
    </row>
    <row r="109" ht="12.75">
      <c r="C109" s="44"/>
    </row>
    <row r="110" ht="12.75">
      <c r="C110" s="44"/>
    </row>
    <row r="111" ht="12.75">
      <c r="C111" s="44"/>
    </row>
    <row r="112" ht="12.75">
      <c r="C112" s="44"/>
    </row>
    <row r="113" ht="12.75">
      <c r="C113" s="44"/>
    </row>
    <row r="114" ht="12.75">
      <c r="C114" s="44"/>
    </row>
    <row r="115" ht="12.75">
      <c r="C115" s="44"/>
    </row>
    <row r="116" ht="12.75">
      <c r="C116" s="44"/>
    </row>
    <row r="117" ht="12.75">
      <c r="C117" s="44"/>
    </row>
    <row r="118" ht="12.75">
      <c r="C118" s="44"/>
    </row>
    <row r="119" ht="12.75">
      <c r="C119" s="44"/>
    </row>
    <row r="120" ht="12.75">
      <c r="C120" s="44"/>
    </row>
    <row r="121" ht="12.75">
      <c r="C121" s="44"/>
    </row>
    <row r="122" ht="12.75">
      <c r="C122" s="44"/>
    </row>
    <row r="123" ht="12.75">
      <c r="C123" s="44"/>
    </row>
    <row r="124" ht="12.75">
      <c r="C124" s="44"/>
    </row>
    <row r="125" ht="12.75">
      <c r="C125" s="44"/>
    </row>
    <row r="126" ht="12.75">
      <c r="C126" s="44"/>
    </row>
    <row r="127" ht="12.75">
      <c r="C127" s="44"/>
    </row>
    <row r="128" ht="12.75">
      <c r="C128" s="44"/>
    </row>
    <row r="129" ht="12.75">
      <c r="C129" s="44"/>
    </row>
    <row r="130" ht="12.75">
      <c r="C130" s="44"/>
    </row>
    <row r="131" ht="12.75">
      <c r="C131" s="44"/>
    </row>
    <row r="132" ht="12.75">
      <c r="C132" s="44"/>
    </row>
    <row r="133" ht="12.75">
      <c r="C133" s="44"/>
    </row>
    <row r="134" ht="12.75">
      <c r="C134" s="44"/>
    </row>
    <row r="135" ht="12.75">
      <c r="C135" s="44"/>
    </row>
    <row r="136" ht="12.75">
      <c r="C136" s="44"/>
    </row>
    <row r="137" ht="12.75">
      <c r="C137" s="44"/>
    </row>
    <row r="138" ht="12.75">
      <c r="C138" s="44"/>
    </row>
    <row r="139" ht="12.75">
      <c r="C139" s="44"/>
    </row>
    <row r="140" ht="12.75">
      <c r="C140" s="44"/>
    </row>
    <row r="141" ht="12.75">
      <c r="C141" s="44"/>
    </row>
    <row r="142" ht="12.75">
      <c r="C142" s="44"/>
    </row>
    <row r="143" ht="12.75">
      <c r="C143" s="44"/>
    </row>
    <row r="144" ht="12.75">
      <c r="C144" s="44"/>
    </row>
    <row r="145" ht="12.75">
      <c r="C145" s="44"/>
    </row>
    <row r="146" ht="12.75">
      <c r="C146" s="44"/>
    </row>
    <row r="147" ht="12.75">
      <c r="C147" s="44"/>
    </row>
    <row r="148" ht="12.75">
      <c r="C148" s="44"/>
    </row>
    <row r="149" ht="12.75">
      <c r="C149" s="44"/>
    </row>
    <row r="150" ht="12.75">
      <c r="C150" s="44"/>
    </row>
    <row r="151" ht="12.75">
      <c r="C151" s="44"/>
    </row>
    <row r="152" ht="12.75">
      <c r="C152" s="44"/>
    </row>
    <row r="153" ht="12.75">
      <c r="C153" s="44"/>
    </row>
    <row r="154" ht="12.75">
      <c r="C154" s="44"/>
    </row>
    <row r="155" ht="12.75">
      <c r="C155" s="44"/>
    </row>
    <row r="156" ht="12.75">
      <c r="C156" s="44"/>
    </row>
    <row r="157" ht="12.75">
      <c r="C157" s="44"/>
    </row>
    <row r="158" ht="12.75">
      <c r="C158" s="44"/>
    </row>
    <row r="159" ht="12.75">
      <c r="C159" s="44"/>
    </row>
    <row r="160" ht="12.75">
      <c r="C160" s="44"/>
    </row>
    <row r="161" ht="12.75">
      <c r="C161" s="44"/>
    </row>
    <row r="162" ht="12.75">
      <c r="C162" s="44"/>
    </row>
    <row r="163" ht="12.75">
      <c r="C163" s="44"/>
    </row>
    <row r="164" ht="12.75">
      <c r="C164" s="44"/>
    </row>
    <row r="165" ht="12.75">
      <c r="C165" s="44"/>
    </row>
    <row r="166" ht="12.75">
      <c r="C166" s="44"/>
    </row>
    <row r="167" ht="12.75">
      <c r="C167" s="44"/>
    </row>
    <row r="168" ht="12.75">
      <c r="C168" s="44"/>
    </row>
    <row r="169" ht="12.75">
      <c r="C169" s="44"/>
    </row>
    <row r="170" ht="12.75">
      <c r="C170" s="44"/>
    </row>
    <row r="171" ht="12.75">
      <c r="C171" s="44"/>
    </row>
    <row r="172" ht="12.75">
      <c r="C172" s="44"/>
    </row>
    <row r="173" ht="12.75">
      <c r="C173" s="44"/>
    </row>
    <row r="174" ht="12.75">
      <c r="C174" s="44"/>
    </row>
    <row r="175" ht="12.75">
      <c r="C175" s="44"/>
    </row>
    <row r="176" ht="12.75">
      <c r="C176" s="44"/>
    </row>
    <row r="177" ht="12.75">
      <c r="C177" s="44"/>
    </row>
    <row r="178" ht="12.75">
      <c r="C178" s="44"/>
    </row>
    <row r="179" ht="12.75">
      <c r="C179" s="44"/>
    </row>
    <row r="180" ht="12.75">
      <c r="C180" s="44"/>
    </row>
    <row r="181" ht="12.75">
      <c r="C181" s="44"/>
    </row>
    <row r="182" ht="12.75">
      <c r="C182" s="44"/>
    </row>
    <row r="183" ht="12.75">
      <c r="C183" s="44"/>
    </row>
    <row r="184" ht="12.75">
      <c r="C184" s="44"/>
    </row>
    <row r="185" ht="12.75">
      <c r="C185" s="44"/>
    </row>
    <row r="186" ht="12.75">
      <c r="C186" s="44"/>
    </row>
    <row r="187" ht="12.75">
      <c r="C187" s="44"/>
    </row>
    <row r="188" ht="12.75">
      <c r="C188" s="44"/>
    </row>
    <row r="189" ht="12.75">
      <c r="C189" s="44"/>
    </row>
    <row r="190" ht="12.75">
      <c r="C190" s="44"/>
    </row>
    <row r="191" ht="12.75">
      <c r="C191" s="44"/>
    </row>
    <row r="192" ht="12.75">
      <c r="C192" s="44"/>
    </row>
    <row r="193" ht="12.75">
      <c r="C193" s="44"/>
    </row>
    <row r="194" ht="12.75">
      <c r="C194" s="44"/>
    </row>
    <row r="195" ht="12.75">
      <c r="C195" s="44"/>
    </row>
    <row r="196" ht="12.75">
      <c r="C196" s="44"/>
    </row>
    <row r="197" ht="12.75">
      <c r="C197" s="44"/>
    </row>
    <row r="198" ht="12.75">
      <c r="C198" s="44"/>
    </row>
    <row r="199" ht="12.75">
      <c r="C199" s="44"/>
    </row>
    <row r="200" ht="12.75">
      <c r="C200" s="44"/>
    </row>
    <row r="201" ht="12.75">
      <c r="C201" s="44"/>
    </row>
    <row r="202" ht="12.75">
      <c r="C202" s="44"/>
    </row>
    <row r="203" ht="12.75">
      <c r="C203" s="44"/>
    </row>
    <row r="204" ht="12.75">
      <c r="C204" s="44"/>
    </row>
    <row r="205" ht="12.75">
      <c r="C205" s="44"/>
    </row>
    <row r="206" ht="12.75">
      <c r="C206" s="44"/>
    </row>
    <row r="207" ht="12.75">
      <c r="C207" s="44"/>
    </row>
    <row r="208" ht="12.75">
      <c r="C208" s="44"/>
    </row>
    <row r="209" ht="12.75">
      <c r="C209" s="44"/>
    </row>
    <row r="210" ht="12.75">
      <c r="C210" s="44"/>
    </row>
    <row r="211" ht="12.75">
      <c r="C211" s="44"/>
    </row>
    <row r="212" ht="12.75">
      <c r="C212" s="44"/>
    </row>
    <row r="213" ht="12.75">
      <c r="C213" s="44"/>
    </row>
    <row r="214" ht="12.75">
      <c r="C214" s="44"/>
    </row>
    <row r="215" ht="12.75">
      <c r="C215" s="44"/>
    </row>
    <row r="216" ht="12.75">
      <c r="C216" s="44"/>
    </row>
    <row r="217" ht="12.75">
      <c r="C217" s="44"/>
    </row>
    <row r="218" ht="12.75">
      <c r="C218" s="44"/>
    </row>
    <row r="219" ht="12.75">
      <c r="C219" s="44"/>
    </row>
    <row r="220" ht="12.75">
      <c r="C220" s="44"/>
    </row>
    <row r="221" ht="12.75">
      <c r="C221" s="44"/>
    </row>
    <row r="222" ht="12.75">
      <c r="C222" s="44"/>
    </row>
    <row r="223" ht="12.75">
      <c r="C223" s="44"/>
    </row>
    <row r="224" ht="12.75">
      <c r="C224" s="44"/>
    </row>
    <row r="225" ht="12.75">
      <c r="C225" s="44"/>
    </row>
    <row r="226" ht="12.75">
      <c r="C226" s="44"/>
    </row>
    <row r="227" ht="12.75">
      <c r="C227" s="44"/>
    </row>
    <row r="228" ht="12.75">
      <c r="C228" s="44"/>
    </row>
    <row r="229" ht="12.75">
      <c r="C229" s="44"/>
    </row>
    <row r="230" ht="12.75">
      <c r="C230" s="44"/>
    </row>
    <row r="231" ht="12.75">
      <c r="C231" s="44"/>
    </row>
    <row r="232" ht="12.75">
      <c r="C232" s="44"/>
    </row>
    <row r="233" ht="12.75">
      <c r="C233" s="44"/>
    </row>
    <row r="234" ht="12.75">
      <c r="C234" s="44"/>
    </row>
    <row r="235" ht="12.75">
      <c r="C235" s="44"/>
    </row>
    <row r="236" ht="12.75">
      <c r="C236" s="44"/>
    </row>
    <row r="237" ht="12.75">
      <c r="C237" s="44"/>
    </row>
    <row r="238" ht="12.75">
      <c r="C238" s="44"/>
    </row>
    <row r="239" ht="12.75">
      <c r="C239" s="44"/>
    </row>
    <row r="240" ht="12.75">
      <c r="C240" s="44"/>
    </row>
    <row r="241" ht="12.75">
      <c r="C241" s="44"/>
    </row>
    <row r="242" ht="12.75">
      <c r="C242" s="44"/>
    </row>
    <row r="243" ht="12.75">
      <c r="C243" s="44"/>
    </row>
    <row r="244" ht="12.75">
      <c r="C244" s="44"/>
    </row>
    <row r="245" ht="12.75">
      <c r="C245" s="44"/>
    </row>
    <row r="246" ht="12.75">
      <c r="C246" s="44"/>
    </row>
    <row r="247" ht="12.75">
      <c r="C247" s="44"/>
    </row>
    <row r="248" ht="12.75">
      <c r="C248" s="44"/>
    </row>
    <row r="249" ht="12.75">
      <c r="C249" s="44"/>
    </row>
    <row r="250" ht="12.75">
      <c r="C250" s="44"/>
    </row>
    <row r="251" ht="12.75">
      <c r="C251" s="44"/>
    </row>
    <row r="252" ht="12.75">
      <c r="C252" s="44"/>
    </row>
    <row r="253" ht="12.75">
      <c r="C253" s="44"/>
    </row>
    <row r="254" ht="12.75">
      <c r="C254" s="44"/>
    </row>
    <row r="255" ht="12.75">
      <c r="C255" s="44"/>
    </row>
    <row r="256" ht="12.75">
      <c r="C256" s="44"/>
    </row>
    <row r="257" ht="12.75">
      <c r="C257" s="44"/>
    </row>
    <row r="258" ht="12.75">
      <c r="C258" s="44"/>
    </row>
    <row r="259" ht="12.75">
      <c r="C259" s="44"/>
    </row>
    <row r="260" ht="12.75">
      <c r="C260" s="44"/>
    </row>
    <row r="261" ht="12.75">
      <c r="C261" s="44"/>
    </row>
    <row r="262" ht="12.75">
      <c r="C262" s="44"/>
    </row>
    <row r="263" ht="12.75">
      <c r="C263" s="44"/>
    </row>
    <row r="264" ht="12.75">
      <c r="C264" s="44"/>
    </row>
    <row r="265" ht="12.75">
      <c r="C265" s="44"/>
    </row>
    <row r="266" ht="12.75">
      <c r="C266" s="44"/>
    </row>
    <row r="267" ht="12.75">
      <c r="C267" s="44"/>
    </row>
    <row r="268" ht="12.75">
      <c r="C268" s="44"/>
    </row>
    <row r="269" ht="12.75">
      <c r="C269" s="44"/>
    </row>
    <row r="270" ht="12.75">
      <c r="C270" s="44"/>
    </row>
    <row r="271" ht="12.75">
      <c r="C271" s="44"/>
    </row>
    <row r="272" ht="12.75">
      <c r="C272" s="44"/>
    </row>
    <row r="273" ht="12.75">
      <c r="C273" s="44"/>
    </row>
    <row r="274" ht="12.75">
      <c r="C274" s="44"/>
    </row>
    <row r="275" ht="12.75">
      <c r="C275" s="44"/>
    </row>
    <row r="276" ht="12.75">
      <c r="C276" s="44"/>
    </row>
    <row r="277" ht="12.75">
      <c r="C277" s="44"/>
    </row>
    <row r="278" ht="12.75">
      <c r="C278" s="44"/>
    </row>
    <row r="279" ht="12.75">
      <c r="C279" s="44"/>
    </row>
    <row r="280" ht="12.75">
      <c r="C280" s="44"/>
    </row>
    <row r="281" ht="12.75">
      <c r="C281" s="44"/>
    </row>
    <row r="282" ht="12.75">
      <c r="C282" s="44"/>
    </row>
    <row r="283" ht="12.75">
      <c r="C283" s="44"/>
    </row>
    <row r="284" ht="12.75">
      <c r="C284" s="44"/>
    </row>
    <row r="285" ht="12.75">
      <c r="C285" s="44"/>
    </row>
    <row r="286" ht="12.75">
      <c r="C286" s="44"/>
    </row>
    <row r="287" ht="12.75">
      <c r="C287" s="44"/>
    </row>
    <row r="288" ht="12.75">
      <c r="C288" s="44"/>
    </row>
    <row r="289" ht="12.75">
      <c r="C289" s="44"/>
    </row>
    <row r="290" ht="12.75">
      <c r="C290" s="44"/>
    </row>
    <row r="291" ht="12.75">
      <c r="C291" s="44"/>
    </row>
    <row r="292" ht="12.75">
      <c r="C292" s="44"/>
    </row>
    <row r="293" ht="12.75">
      <c r="C293" s="44"/>
    </row>
    <row r="294" ht="12.75">
      <c r="C294" s="44"/>
    </row>
    <row r="295" ht="12.75">
      <c r="C295" s="44"/>
    </row>
    <row r="296" ht="12.75">
      <c r="C296" s="44"/>
    </row>
    <row r="297" ht="12.75">
      <c r="C297" s="44"/>
    </row>
    <row r="298" ht="12.75">
      <c r="C298" s="44"/>
    </row>
    <row r="299" ht="12.75">
      <c r="C299" s="44"/>
    </row>
    <row r="300" ht="12.75">
      <c r="C300" s="44"/>
    </row>
    <row r="301" ht="12.75">
      <c r="C301" s="44"/>
    </row>
    <row r="302" ht="12.75">
      <c r="C302" s="44"/>
    </row>
    <row r="303" ht="12.75">
      <c r="C303" s="44"/>
    </row>
    <row r="304" ht="12.75">
      <c r="C304" s="44"/>
    </row>
    <row r="305" ht="12.75">
      <c r="C305" s="44"/>
    </row>
    <row r="306" ht="12.75">
      <c r="C306" s="44"/>
    </row>
    <row r="307" ht="12.75">
      <c r="C307" s="44"/>
    </row>
    <row r="308" ht="12.75">
      <c r="C308" s="44"/>
    </row>
    <row r="309" ht="12.75">
      <c r="C309" s="44"/>
    </row>
    <row r="310" ht="12.75">
      <c r="C310" s="44"/>
    </row>
    <row r="311" ht="12.75">
      <c r="C311" s="44"/>
    </row>
    <row r="312" ht="12.75">
      <c r="C312" s="44"/>
    </row>
    <row r="313" ht="12.75">
      <c r="C313" s="44"/>
    </row>
    <row r="314" ht="12.75">
      <c r="C314" s="44"/>
    </row>
    <row r="315" ht="12.75">
      <c r="C315" s="44"/>
    </row>
    <row r="316" ht="12.75">
      <c r="C316" s="44"/>
    </row>
    <row r="317" ht="12.75">
      <c r="C317" s="44"/>
    </row>
    <row r="318" ht="12.75">
      <c r="C318" s="44"/>
    </row>
    <row r="319" ht="12.75">
      <c r="C319" s="44"/>
    </row>
    <row r="320" ht="12.75">
      <c r="C320" s="44"/>
    </row>
    <row r="321" ht="12.75">
      <c r="C321" s="44"/>
    </row>
    <row r="322" ht="12.75">
      <c r="C322" s="44"/>
    </row>
    <row r="323" ht="12.75">
      <c r="C323" s="44"/>
    </row>
    <row r="324" ht="12.75">
      <c r="C324" s="44"/>
    </row>
    <row r="325" ht="12.75">
      <c r="C325" s="44"/>
    </row>
    <row r="326" ht="12.75">
      <c r="C326" s="44"/>
    </row>
    <row r="327" ht="12.75">
      <c r="C327" s="44"/>
    </row>
    <row r="328" ht="12.75">
      <c r="C328" s="44"/>
    </row>
    <row r="329" ht="12.75">
      <c r="C329" s="44"/>
    </row>
    <row r="330" ht="12.75">
      <c r="C330" s="44"/>
    </row>
    <row r="331" ht="12.75">
      <c r="C331" s="44"/>
    </row>
    <row r="332" ht="12.75">
      <c r="C332" s="44"/>
    </row>
    <row r="333" ht="12.75">
      <c r="C333" s="44"/>
    </row>
    <row r="334" ht="12.75">
      <c r="C334" s="44"/>
    </row>
    <row r="335" ht="12.75">
      <c r="C335" s="44"/>
    </row>
    <row r="336" ht="12.75">
      <c r="C336" s="44"/>
    </row>
    <row r="337" ht="12.75">
      <c r="C337" s="44"/>
    </row>
    <row r="338" ht="12.75">
      <c r="C338" s="44"/>
    </row>
    <row r="339" ht="12.75">
      <c r="C339" s="44"/>
    </row>
    <row r="340" ht="12.75">
      <c r="C340" s="44"/>
    </row>
    <row r="341" ht="12.75">
      <c r="C341" s="44"/>
    </row>
    <row r="342" ht="12.75">
      <c r="C342" s="44"/>
    </row>
    <row r="343" ht="12.75">
      <c r="C343" s="44"/>
    </row>
    <row r="344" ht="12.75">
      <c r="C344" s="44"/>
    </row>
    <row r="345" ht="12.75">
      <c r="C345" s="44"/>
    </row>
    <row r="346" ht="12.75">
      <c r="C346" s="44"/>
    </row>
    <row r="347" ht="12.75">
      <c r="C347" s="44"/>
    </row>
    <row r="348" ht="12.75">
      <c r="C348" s="44"/>
    </row>
    <row r="349" ht="12.75">
      <c r="C349" s="44"/>
    </row>
    <row r="350" ht="12.75">
      <c r="C350" s="44"/>
    </row>
    <row r="351" ht="12.75">
      <c r="C351" s="44"/>
    </row>
    <row r="352" ht="12.75">
      <c r="C352" s="44"/>
    </row>
    <row r="353" ht="12.75">
      <c r="C353" s="44"/>
    </row>
    <row r="354" ht="12.75">
      <c r="C354" s="44"/>
    </row>
    <row r="355" ht="12.75">
      <c r="C355" s="44"/>
    </row>
    <row r="356" ht="12.75">
      <c r="C356" s="44"/>
    </row>
    <row r="357" ht="12.75">
      <c r="C357" s="44"/>
    </row>
    <row r="358" ht="12.75">
      <c r="C358" s="44"/>
    </row>
    <row r="359" ht="12.75">
      <c r="C359" s="44"/>
    </row>
    <row r="360" ht="12.75">
      <c r="C360" s="44"/>
    </row>
    <row r="361" ht="12.75">
      <c r="C361" s="44"/>
    </row>
    <row r="362" ht="12.75">
      <c r="C362" s="44"/>
    </row>
    <row r="363" ht="12.75">
      <c r="C363" s="44"/>
    </row>
    <row r="364" ht="12.75">
      <c r="C364" s="44"/>
    </row>
    <row r="365" ht="12.75">
      <c r="C365" s="44"/>
    </row>
    <row r="366" ht="12.75">
      <c r="C366" s="44"/>
    </row>
    <row r="367" ht="12.75">
      <c r="C367" s="44"/>
    </row>
    <row r="368" ht="12.75">
      <c r="C368" s="44"/>
    </row>
    <row r="369" ht="12.75">
      <c r="C369" s="44"/>
    </row>
    <row r="370" ht="12.75">
      <c r="C370" s="44"/>
    </row>
    <row r="371" ht="12.75">
      <c r="C371" s="44"/>
    </row>
    <row r="372" ht="12.75">
      <c r="C372" s="44"/>
    </row>
    <row r="373" ht="12.75">
      <c r="C373" s="44"/>
    </row>
    <row r="374" ht="12.75">
      <c r="C374" s="44"/>
    </row>
    <row r="375" ht="12.75">
      <c r="C375" s="44"/>
    </row>
    <row r="376" ht="12.75">
      <c r="C376" s="44"/>
    </row>
    <row r="377" ht="12.75">
      <c r="C377" s="44"/>
    </row>
    <row r="378" ht="12.75">
      <c r="C378" s="44"/>
    </row>
    <row r="379" ht="12.75">
      <c r="C379" s="44"/>
    </row>
    <row r="380" ht="12.75">
      <c r="C380" s="44"/>
    </row>
    <row r="381" ht="12.75">
      <c r="C381" s="44"/>
    </row>
    <row r="382" ht="12.75">
      <c r="C382" s="44"/>
    </row>
    <row r="383" ht="12.75">
      <c r="C383" s="44"/>
    </row>
    <row r="384" ht="12.75">
      <c r="C384" s="44"/>
    </row>
    <row r="385" ht="12.75">
      <c r="C385" s="44"/>
    </row>
    <row r="386" ht="12.75">
      <c r="C386" s="44"/>
    </row>
    <row r="387" ht="12.75">
      <c r="C387" s="44"/>
    </row>
    <row r="388" ht="12.75">
      <c r="C388" s="44"/>
    </row>
    <row r="389" ht="12.75">
      <c r="C389" s="44"/>
    </row>
    <row r="390" ht="12.75">
      <c r="C390" s="44"/>
    </row>
    <row r="391" ht="12.75">
      <c r="C391" s="44"/>
    </row>
    <row r="392" ht="12.75">
      <c r="C392" s="44"/>
    </row>
    <row r="393" ht="12.75">
      <c r="C393" s="44"/>
    </row>
    <row r="394" ht="12.75">
      <c r="C394" s="44"/>
    </row>
    <row r="395" ht="12.75">
      <c r="C395" s="44"/>
    </row>
    <row r="396" ht="12.75">
      <c r="C396" s="44"/>
    </row>
    <row r="397" ht="12.75">
      <c r="C397" s="44"/>
    </row>
    <row r="398" ht="12.75">
      <c r="C398" s="44"/>
    </row>
    <row r="399" ht="12.75">
      <c r="C399" s="44"/>
    </row>
    <row r="400" ht="12.75">
      <c r="C400" s="44"/>
    </row>
    <row r="401" ht="12.75">
      <c r="C401" s="44"/>
    </row>
    <row r="402" ht="12.75">
      <c r="C402" s="44"/>
    </row>
    <row r="403" ht="12.75">
      <c r="C403" s="44"/>
    </row>
    <row r="404" ht="12.75">
      <c r="C404" s="44"/>
    </row>
    <row r="405" ht="12.75">
      <c r="C405" s="44"/>
    </row>
    <row r="406" ht="12.75">
      <c r="C406" s="44"/>
    </row>
    <row r="407" ht="12.75">
      <c r="C407" s="44"/>
    </row>
    <row r="408" ht="12.75">
      <c r="C408" s="44"/>
    </row>
    <row r="409" ht="12.75">
      <c r="C409" s="44"/>
    </row>
    <row r="410" ht="12.75">
      <c r="C410" s="44"/>
    </row>
    <row r="411" ht="12.75">
      <c r="C411" s="44"/>
    </row>
    <row r="412" ht="12.75">
      <c r="C412" s="44"/>
    </row>
    <row r="413" ht="12.75">
      <c r="C413" s="44"/>
    </row>
    <row r="414" ht="12.75">
      <c r="C414" s="44"/>
    </row>
    <row r="415" ht="12.75">
      <c r="C415" s="44"/>
    </row>
    <row r="416" ht="12.75">
      <c r="C416" s="44"/>
    </row>
    <row r="417" ht="12.75">
      <c r="C417" s="44"/>
    </row>
    <row r="418" ht="12.75">
      <c r="C418" s="44"/>
    </row>
    <row r="419" ht="12.75">
      <c r="C419" s="44"/>
    </row>
    <row r="420" ht="12.75">
      <c r="C420" s="44"/>
    </row>
    <row r="421" ht="12.75">
      <c r="C421" s="44"/>
    </row>
    <row r="422" ht="12.75">
      <c r="C422" s="44"/>
    </row>
    <row r="423" ht="12.75">
      <c r="C423" s="44"/>
    </row>
    <row r="424" ht="12.75">
      <c r="C424" s="44"/>
    </row>
    <row r="425" ht="12.75">
      <c r="C425" s="44"/>
    </row>
    <row r="426" ht="12.75">
      <c r="C426" s="44"/>
    </row>
    <row r="427" ht="12.75">
      <c r="C427" s="44"/>
    </row>
    <row r="428" ht="12.75">
      <c r="C428" s="44"/>
    </row>
    <row r="429" ht="12.75">
      <c r="C429" s="44"/>
    </row>
    <row r="430" ht="12.75">
      <c r="C430" s="44"/>
    </row>
    <row r="431" ht="12.75">
      <c r="C431" s="44"/>
    </row>
    <row r="432" ht="12.75">
      <c r="C432" s="44"/>
    </row>
    <row r="433" ht="12.75">
      <c r="C433" s="44"/>
    </row>
    <row r="434" ht="12.75">
      <c r="C434" s="44"/>
    </row>
    <row r="435" ht="12.75">
      <c r="C435" s="44"/>
    </row>
    <row r="436" ht="12.75">
      <c r="C436" s="44"/>
    </row>
    <row r="437" ht="12.75">
      <c r="C437" s="44"/>
    </row>
    <row r="438" ht="12.75">
      <c r="C438" s="44"/>
    </row>
    <row r="439" ht="12.75">
      <c r="C439" s="44"/>
    </row>
    <row r="440" ht="12.75">
      <c r="C440" s="44"/>
    </row>
    <row r="441" ht="12.75">
      <c r="C441" s="44"/>
    </row>
    <row r="442" ht="12.75">
      <c r="C442" s="44"/>
    </row>
    <row r="443" ht="12.75">
      <c r="C443" s="44"/>
    </row>
    <row r="444" ht="12.75">
      <c r="C444" s="44"/>
    </row>
    <row r="445" ht="12.75">
      <c r="C445" s="44"/>
    </row>
    <row r="446" ht="12.75">
      <c r="C446" s="44"/>
    </row>
    <row r="447" ht="12.75">
      <c r="C447" s="44"/>
    </row>
    <row r="448" ht="12.75">
      <c r="C448" s="44"/>
    </row>
    <row r="449" ht="12.75">
      <c r="C449" s="44"/>
    </row>
    <row r="450" ht="12.75">
      <c r="C450" s="44"/>
    </row>
    <row r="451" ht="12.75">
      <c r="C451" s="44"/>
    </row>
    <row r="452" ht="12.75">
      <c r="C452" s="44"/>
    </row>
    <row r="453" ht="12.75">
      <c r="C453" s="44"/>
    </row>
    <row r="454" ht="12.75">
      <c r="C454" s="44"/>
    </row>
    <row r="455" ht="12.75">
      <c r="C455" s="44"/>
    </row>
    <row r="456" ht="12.75">
      <c r="C456" s="44"/>
    </row>
    <row r="457" ht="12.75">
      <c r="C457" s="44"/>
    </row>
    <row r="458" ht="12.75">
      <c r="C458" s="44"/>
    </row>
    <row r="459" ht="12.75">
      <c r="C459" s="44"/>
    </row>
    <row r="460" ht="12.75">
      <c r="C460" s="44"/>
    </row>
    <row r="461" ht="12.75">
      <c r="C461" s="44"/>
    </row>
    <row r="462" ht="12.75">
      <c r="C462" s="44"/>
    </row>
    <row r="463" ht="12.75">
      <c r="C463" s="44"/>
    </row>
    <row r="464" ht="12.75">
      <c r="C464" s="44"/>
    </row>
    <row r="465" ht="12.75">
      <c r="C465" s="44"/>
    </row>
    <row r="466" ht="12.75">
      <c r="C466" s="44"/>
    </row>
    <row r="467" ht="12.75">
      <c r="C467" s="44"/>
    </row>
    <row r="468" ht="12.75">
      <c r="C468" s="44"/>
    </row>
    <row r="469" ht="12.75">
      <c r="C469" s="44"/>
    </row>
    <row r="470" ht="12.75">
      <c r="C470" s="44"/>
    </row>
    <row r="471" ht="12.75">
      <c r="C471" s="44"/>
    </row>
    <row r="472" ht="12.75">
      <c r="C472" s="44"/>
    </row>
    <row r="473" ht="12.75">
      <c r="C473" s="44"/>
    </row>
    <row r="474" ht="12.75">
      <c r="C474" s="44"/>
    </row>
    <row r="475" ht="12.75">
      <c r="C475" s="44"/>
    </row>
    <row r="476" ht="12.75">
      <c r="C476" s="44"/>
    </row>
    <row r="477" ht="12.75">
      <c r="C477" s="44"/>
    </row>
    <row r="478" ht="12.75">
      <c r="C478" s="44"/>
    </row>
    <row r="479" ht="12.75">
      <c r="C479" s="44"/>
    </row>
    <row r="480" ht="12.75">
      <c r="C480" s="44"/>
    </row>
    <row r="481" ht="12.75">
      <c r="C481" s="44"/>
    </row>
    <row r="482" ht="12.75">
      <c r="C482" s="44"/>
    </row>
    <row r="483" ht="12.75">
      <c r="C483" s="44"/>
    </row>
    <row r="484" ht="12.75">
      <c r="C484" s="44"/>
    </row>
    <row r="485" ht="12.75">
      <c r="C485" s="44"/>
    </row>
    <row r="486" ht="12.75">
      <c r="C486" s="44"/>
    </row>
    <row r="487" ht="12.75">
      <c r="C487" s="44"/>
    </row>
    <row r="488" ht="12.75">
      <c r="C488" s="44"/>
    </row>
    <row r="489" ht="12.75">
      <c r="C489" s="44"/>
    </row>
    <row r="490" ht="12.75">
      <c r="C490" s="44"/>
    </row>
    <row r="491" ht="12.75">
      <c r="C491" s="44"/>
    </row>
    <row r="492" ht="12.75">
      <c r="C492" s="44"/>
    </row>
    <row r="493" ht="12.75">
      <c r="C493" s="44"/>
    </row>
    <row r="494" ht="12.75">
      <c r="C494" s="44"/>
    </row>
    <row r="495" ht="12.75">
      <c r="C495" s="44"/>
    </row>
    <row r="496" ht="12.75">
      <c r="C496" s="44"/>
    </row>
    <row r="497" ht="12.75">
      <c r="C497" s="44"/>
    </row>
    <row r="498" ht="12.75">
      <c r="C498" s="44"/>
    </row>
    <row r="499" ht="12.75">
      <c r="C499" s="44"/>
    </row>
    <row r="500" ht="12.75">
      <c r="C500" s="44"/>
    </row>
    <row r="501" ht="12.75">
      <c r="C501" s="44"/>
    </row>
    <row r="502" ht="12.75">
      <c r="C502" s="44"/>
    </row>
    <row r="503" ht="12.75">
      <c r="C503" s="44"/>
    </row>
    <row r="504" ht="12.75">
      <c r="C504" s="44"/>
    </row>
    <row r="505" ht="12.75">
      <c r="C505" s="44"/>
    </row>
    <row r="506" ht="12.75">
      <c r="C506" s="44"/>
    </row>
    <row r="507" ht="12.75">
      <c r="C507" s="44"/>
    </row>
    <row r="508" ht="12.75">
      <c r="C508" s="44"/>
    </row>
    <row r="509" ht="12.75">
      <c r="C509" s="44"/>
    </row>
    <row r="510" ht="12.75">
      <c r="C510" s="44"/>
    </row>
    <row r="511" ht="12.75">
      <c r="C511" s="44"/>
    </row>
    <row r="512" ht="12.75">
      <c r="C512" s="44"/>
    </row>
    <row r="513" ht="12.75">
      <c r="C513" s="44"/>
    </row>
    <row r="514" ht="12.75">
      <c r="C514" s="44"/>
    </row>
    <row r="515" ht="12.75">
      <c r="C515" s="44"/>
    </row>
    <row r="516" ht="12.75">
      <c r="C516" s="44"/>
    </row>
    <row r="517" ht="12.75">
      <c r="C517" s="44"/>
    </row>
    <row r="518" ht="12.75">
      <c r="C518" s="44"/>
    </row>
    <row r="519" ht="12.75">
      <c r="C519" s="44"/>
    </row>
    <row r="520" ht="12.75">
      <c r="C520" s="44"/>
    </row>
    <row r="521" ht="12.75">
      <c r="C521" s="44"/>
    </row>
    <row r="522" ht="12.75">
      <c r="C522" s="44"/>
    </row>
    <row r="523" ht="12.75">
      <c r="C523" s="44"/>
    </row>
    <row r="524" ht="12.75">
      <c r="C524" s="44"/>
    </row>
    <row r="525" ht="12.75">
      <c r="C525" s="44"/>
    </row>
    <row r="526" ht="12.75">
      <c r="C526" s="44"/>
    </row>
    <row r="527" ht="12.75">
      <c r="C527" s="44"/>
    </row>
    <row r="528" ht="12.75">
      <c r="C528" s="44"/>
    </row>
    <row r="529" ht="12.75">
      <c r="C529" s="44"/>
    </row>
    <row r="530" ht="12.75">
      <c r="C530" s="44"/>
    </row>
    <row r="531" ht="12.75">
      <c r="C531" s="44"/>
    </row>
    <row r="532" ht="12.75">
      <c r="C532" s="44"/>
    </row>
    <row r="533" ht="12.75">
      <c r="C533" s="44"/>
    </row>
    <row r="534" ht="12.75">
      <c r="C534" s="44"/>
    </row>
    <row r="535" ht="12.75">
      <c r="C535" s="44"/>
    </row>
    <row r="536" ht="12.75">
      <c r="C536" s="44"/>
    </row>
    <row r="537" ht="12.75">
      <c r="C537" s="44"/>
    </row>
    <row r="538" ht="12.75">
      <c r="C538" s="44"/>
    </row>
    <row r="539" ht="12.75">
      <c r="C539" s="44"/>
    </row>
    <row r="540" ht="12.75">
      <c r="C540" s="44"/>
    </row>
    <row r="541" ht="12.75">
      <c r="C541" s="44"/>
    </row>
    <row r="542" ht="12.75">
      <c r="C542" s="44"/>
    </row>
    <row r="543" ht="12.75">
      <c r="C543" s="44"/>
    </row>
    <row r="544" ht="12.75">
      <c r="C544" s="44"/>
    </row>
    <row r="545" ht="12.75">
      <c r="C545" s="44"/>
    </row>
    <row r="546" ht="12.75">
      <c r="C546" s="44"/>
    </row>
    <row r="547" ht="12.75">
      <c r="C547" s="44"/>
    </row>
    <row r="548" ht="12.75">
      <c r="C548" s="44"/>
    </row>
    <row r="549" ht="12.75">
      <c r="C549" s="44"/>
    </row>
    <row r="550" ht="12.75">
      <c r="C550" s="44"/>
    </row>
    <row r="551" ht="12.75">
      <c r="C551" s="44"/>
    </row>
    <row r="552" ht="12.75">
      <c r="C552" s="44"/>
    </row>
    <row r="553" ht="12.75">
      <c r="C553" s="44"/>
    </row>
    <row r="554" ht="12.75">
      <c r="C554" s="44"/>
    </row>
    <row r="555" ht="12.75">
      <c r="C555" s="44"/>
    </row>
    <row r="556" ht="12.75">
      <c r="C556" s="44"/>
    </row>
    <row r="557" ht="12.75">
      <c r="C557" s="44"/>
    </row>
    <row r="558" ht="12.75">
      <c r="C558" s="44"/>
    </row>
    <row r="559" ht="12.75">
      <c r="C559" s="44"/>
    </row>
    <row r="560" ht="12.75">
      <c r="C560" s="44"/>
    </row>
    <row r="561" ht="12.75">
      <c r="C561" s="44"/>
    </row>
    <row r="562" ht="12.75">
      <c r="C562" s="44"/>
    </row>
    <row r="563" ht="12.75">
      <c r="C563" s="44"/>
    </row>
    <row r="564" ht="12.75">
      <c r="C564" s="44"/>
    </row>
    <row r="565" ht="12.75">
      <c r="C565" s="44"/>
    </row>
    <row r="566" ht="12.75">
      <c r="C566" s="44"/>
    </row>
    <row r="567" ht="12.75">
      <c r="C567" s="44"/>
    </row>
    <row r="568" ht="12.75">
      <c r="C568" s="44"/>
    </row>
    <row r="569" ht="12.75">
      <c r="C569" s="44"/>
    </row>
    <row r="570" ht="12.75">
      <c r="C570" s="44"/>
    </row>
    <row r="571" ht="12.75">
      <c r="C571" s="44"/>
    </row>
    <row r="572" ht="12.75">
      <c r="C572" s="44"/>
    </row>
    <row r="573" ht="12.75">
      <c r="C573" s="44"/>
    </row>
    <row r="574" ht="12.75">
      <c r="C574" s="44"/>
    </row>
    <row r="575" ht="12.75">
      <c r="C575" s="44"/>
    </row>
    <row r="576" ht="12.75">
      <c r="C576" s="44"/>
    </row>
    <row r="577" ht="12.75">
      <c r="C577" s="44"/>
    </row>
    <row r="578" ht="12.75">
      <c r="C578" s="44"/>
    </row>
    <row r="579" ht="12.75">
      <c r="C579" s="44"/>
    </row>
    <row r="580" ht="12.75">
      <c r="C580" s="44"/>
    </row>
    <row r="581" ht="12.75">
      <c r="C581" s="44"/>
    </row>
    <row r="582" ht="12.75">
      <c r="C582" s="44"/>
    </row>
    <row r="583" ht="12.75">
      <c r="C583" s="44"/>
    </row>
    <row r="584" ht="12.75">
      <c r="C584" s="44"/>
    </row>
    <row r="585" ht="12.75">
      <c r="C585" s="44"/>
    </row>
    <row r="586" ht="12.75">
      <c r="C586" s="44"/>
    </row>
    <row r="587" ht="12.75">
      <c r="C587" s="44"/>
    </row>
    <row r="588" ht="12.75">
      <c r="C588" s="44"/>
    </row>
    <row r="589" ht="12.75">
      <c r="C589" s="44"/>
    </row>
    <row r="590" ht="12.75">
      <c r="C590" s="44"/>
    </row>
    <row r="591" ht="12.75">
      <c r="C591" s="44"/>
    </row>
    <row r="592" ht="12.75">
      <c r="C592" s="44"/>
    </row>
    <row r="593" ht="12.75">
      <c r="C593" s="44"/>
    </row>
    <row r="594" ht="12.75">
      <c r="C594" s="44"/>
    </row>
    <row r="595" ht="12.75">
      <c r="C595" s="44"/>
    </row>
    <row r="596" ht="12.75">
      <c r="C596" s="44"/>
    </row>
    <row r="597" ht="12.75">
      <c r="C597" s="44"/>
    </row>
    <row r="598" ht="12.75">
      <c r="C598" s="44"/>
    </row>
    <row r="599" ht="12.75">
      <c r="C599" s="44"/>
    </row>
    <row r="600" ht="12.75">
      <c r="C600" s="44"/>
    </row>
    <row r="601" ht="12.75">
      <c r="C601" s="44"/>
    </row>
    <row r="602" ht="12.75">
      <c r="C602" s="44"/>
    </row>
    <row r="603" ht="12.75">
      <c r="C603" s="44"/>
    </row>
    <row r="604" ht="12.75">
      <c r="C604" s="44"/>
    </row>
    <row r="605" ht="12.75">
      <c r="C605" s="44"/>
    </row>
    <row r="606" ht="12.75">
      <c r="C606" s="44"/>
    </row>
    <row r="607" ht="12.75">
      <c r="C607" s="44"/>
    </row>
    <row r="608" ht="12.75">
      <c r="C608" s="44"/>
    </row>
    <row r="609" ht="12.75">
      <c r="C609" s="44"/>
    </row>
    <row r="610" ht="12.75">
      <c r="C610" s="44"/>
    </row>
    <row r="611" ht="12.75">
      <c r="C611" s="44"/>
    </row>
    <row r="612" ht="12.75">
      <c r="C612" s="44"/>
    </row>
    <row r="613" ht="12.75">
      <c r="C613" s="44"/>
    </row>
    <row r="614" ht="12.75">
      <c r="C614" s="44"/>
    </row>
    <row r="615" ht="12.75">
      <c r="C615" s="44"/>
    </row>
    <row r="616" ht="12.75">
      <c r="C616" s="44"/>
    </row>
    <row r="617" ht="12.75">
      <c r="C617" s="44"/>
    </row>
    <row r="618" ht="12.75">
      <c r="C618" s="44"/>
    </row>
    <row r="619" ht="12.75">
      <c r="C619" s="44"/>
    </row>
    <row r="620" ht="12.75">
      <c r="C620" s="44"/>
    </row>
    <row r="621" ht="12.75">
      <c r="C621" s="44"/>
    </row>
    <row r="622" ht="12.75">
      <c r="C622" s="44"/>
    </row>
    <row r="623" ht="12.75">
      <c r="C623" s="44"/>
    </row>
    <row r="624" ht="12.75">
      <c r="C624" s="44"/>
    </row>
    <row r="625" ht="12.75">
      <c r="C625" s="44"/>
    </row>
    <row r="626" ht="12.75">
      <c r="C626" s="44"/>
    </row>
    <row r="627" ht="12.75">
      <c r="C627" s="44"/>
    </row>
    <row r="628" ht="12.75">
      <c r="C628" s="44"/>
    </row>
    <row r="629" ht="12.75">
      <c r="C629" s="44"/>
    </row>
    <row r="630" ht="12.75">
      <c r="C630" s="44"/>
    </row>
    <row r="631" ht="12.75">
      <c r="C631" s="44"/>
    </row>
    <row r="632" ht="12.75">
      <c r="C632" s="44"/>
    </row>
    <row r="633" ht="12.75">
      <c r="C633" s="44"/>
    </row>
    <row r="634" ht="12.75">
      <c r="C634" s="44"/>
    </row>
    <row r="635" ht="12.75">
      <c r="C635" s="44"/>
    </row>
    <row r="636" ht="12.75">
      <c r="C636" s="44"/>
    </row>
    <row r="637" ht="12.75">
      <c r="C637" s="44"/>
    </row>
    <row r="638" ht="12.75">
      <c r="C638" s="44"/>
    </row>
    <row r="639" ht="12.75">
      <c r="C639" s="44"/>
    </row>
    <row r="640" ht="12.75">
      <c r="C640" s="44"/>
    </row>
    <row r="641" ht="12.75">
      <c r="C641" s="44"/>
    </row>
    <row r="642" ht="12.75">
      <c r="C642" s="44"/>
    </row>
    <row r="643" ht="12.75">
      <c r="C643" s="44"/>
    </row>
    <row r="644" ht="12.75">
      <c r="C644" s="44"/>
    </row>
    <row r="645" ht="12.75">
      <c r="C645" s="44"/>
    </row>
    <row r="646" ht="12.75">
      <c r="C646" s="44"/>
    </row>
    <row r="647" ht="12.75">
      <c r="C647" s="44"/>
    </row>
    <row r="648" ht="12.75">
      <c r="C648" s="44"/>
    </row>
    <row r="649" ht="12.75">
      <c r="C649" s="44"/>
    </row>
    <row r="650" ht="12.75">
      <c r="C650" s="44"/>
    </row>
    <row r="651" ht="12.75">
      <c r="C651" s="44"/>
    </row>
    <row r="652" ht="12.75">
      <c r="C652" s="44"/>
    </row>
    <row r="653" ht="12.75">
      <c r="C653" s="44"/>
    </row>
    <row r="654" ht="12.75">
      <c r="C654" s="44"/>
    </row>
    <row r="655" ht="12.75">
      <c r="C655" s="44"/>
    </row>
    <row r="656" ht="12.75">
      <c r="C656" s="44"/>
    </row>
    <row r="657" ht="12.75">
      <c r="C657" s="44"/>
    </row>
    <row r="658" ht="12.75">
      <c r="C658" s="44"/>
    </row>
    <row r="659" ht="12.75">
      <c r="C659" s="44"/>
    </row>
    <row r="660" ht="12.75">
      <c r="C660" s="44"/>
    </row>
    <row r="661" ht="12.75">
      <c r="C661" s="44"/>
    </row>
    <row r="662" ht="12.75">
      <c r="C662" s="44"/>
    </row>
    <row r="663" ht="12.75">
      <c r="C663" s="44"/>
    </row>
    <row r="664" ht="12.75">
      <c r="C664" s="44"/>
    </row>
    <row r="665" ht="12.75">
      <c r="C665" s="44"/>
    </row>
    <row r="666" ht="12.75">
      <c r="C666" s="44"/>
    </row>
    <row r="667" ht="12.75">
      <c r="C667" s="44"/>
    </row>
    <row r="668" ht="12.75">
      <c r="C668" s="44"/>
    </row>
    <row r="669" ht="12.75">
      <c r="C669" s="44"/>
    </row>
    <row r="670" ht="12.75">
      <c r="C670" s="44"/>
    </row>
    <row r="671" ht="12.75">
      <c r="C671" s="44"/>
    </row>
    <row r="672" ht="12.75">
      <c r="C672" s="44"/>
    </row>
    <row r="673" ht="12.75">
      <c r="C673" s="44"/>
    </row>
    <row r="674" ht="12.75">
      <c r="C674" s="44"/>
    </row>
    <row r="675" ht="12.75">
      <c r="C675" s="44"/>
    </row>
    <row r="676" ht="12.75">
      <c r="C676" s="44"/>
    </row>
    <row r="677" ht="12.75">
      <c r="C677" s="44"/>
    </row>
    <row r="678" ht="12.75">
      <c r="C678" s="44"/>
    </row>
    <row r="679" ht="12.75">
      <c r="C679" s="44"/>
    </row>
    <row r="680" ht="12.75">
      <c r="C680" s="44"/>
    </row>
    <row r="681" ht="12.75">
      <c r="C681" s="44"/>
    </row>
    <row r="682" ht="12.75">
      <c r="C682" s="44"/>
    </row>
    <row r="683" ht="12.75">
      <c r="C683" s="44"/>
    </row>
    <row r="684" ht="12.75">
      <c r="C684" s="44"/>
    </row>
    <row r="685" ht="12.75">
      <c r="C685" s="44"/>
    </row>
    <row r="686" ht="12.75">
      <c r="C686" s="44"/>
    </row>
    <row r="687" ht="12.75">
      <c r="C687" s="44"/>
    </row>
    <row r="688" ht="12.75">
      <c r="C688" s="44"/>
    </row>
    <row r="689" ht="12.75">
      <c r="C689" s="44"/>
    </row>
    <row r="690" ht="12.75">
      <c r="C690" s="44"/>
    </row>
    <row r="691" ht="12.75">
      <c r="C691" s="44"/>
    </row>
    <row r="692" ht="12.75">
      <c r="C692" s="44"/>
    </row>
    <row r="693" ht="12.75">
      <c r="C693" s="44"/>
    </row>
    <row r="694" ht="12.75">
      <c r="C694" s="44"/>
    </row>
    <row r="695" ht="12.75">
      <c r="C695" s="44"/>
    </row>
    <row r="696" ht="12.75">
      <c r="C696" s="44"/>
    </row>
    <row r="697" ht="12.75">
      <c r="C697" s="44"/>
    </row>
    <row r="698" ht="12.75">
      <c r="C698" s="44"/>
    </row>
    <row r="699" ht="12.75">
      <c r="C699" s="44"/>
    </row>
    <row r="700" ht="12.75">
      <c r="C700" s="44"/>
    </row>
    <row r="701" ht="12.75">
      <c r="C701" s="44"/>
    </row>
    <row r="702" ht="12.75">
      <c r="C702" s="44"/>
    </row>
    <row r="703" ht="12.75">
      <c r="C703" s="44"/>
    </row>
    <row r="704" ht="12.75">
      <c r="C704" s="44"/>
    </row>
    <row r="705" ht="12.75">
      <c r="C705" s="44"/>
    </row>
    <row r="706" ht="12.75">
      <c r="C706" s="44"/>
    </row>
    <row r="707" ht="12.75">
      <c r="C707" s="44"/>
    </row>
    <row r="708" ht="12.75">
      <c r="C708" s="44"/>
    </row>
    <row r="709" ht="12.75">
      <c r="C709" s="44"/>
    </row>
    <row r="710" ht="12.75">
      <c r="C710" s="44"/>
    </row>
    <row r="711" ht="12.75">
      <c r="C711" s="44"/>
    </row>
    <row r="712" ht="12.75">
      <c r="C712" s="44"/>
    </row>
    <row r="713" ht="12.75">
      <c r="C713" s="44"/>
    </row>
    <row r="714" ht="12.75">
      <c r="C714" s="44"/>
    </row>
    <row r="715" ht="12.75">
      <c r="C715" s="44"/>
    </row>
    <row r="716" ht="12.75">
      <c r="C716" s="44"/>
    </row>
    <row r="717" ht="12.75">
      <c r="C717" s="44"/>
    </row>
    <row r="718" ht="12.75">
      <c r="C718" s="44"/>
    </row>
    <row r="719" ht="12.75">
      <c r="C719" s="44"/>
    </row>
    <row r="720" ht="12.75">
      <c r="C720" s="44"/>
    </row>
    <row r="721" ht="12.75">
      <c r="C721" s="44"/>
    </row>
    <row r="722" ht="12.75">
      <c r="C722" s="44"/>
    </row>
    <row r="723" ht="12.75">
      <c r="C723" s="44"/>
    </row>
    <row r="724" ht="12.75">
      <c r="C724" s="44"/>
    </row>
    <row r="725" ht="12.75">
      <c r="C725" s="44"/>
    </row>
    <row r="726" ht="12.75">
      <c r="C726" s="44"/>
    </row>
    <row r="727" ht="12.75">
      <c r="C727" s="44"/>
    </row>
    <row r="728" ht="12.75">
      <c r="C728" s="44"/>
    </row>
    <row r="729" ht="12.75">
      <c r="C729" s="44"/>
    </row>
    <row r="730" ht="12.75">
      <c r="C730" s="44"/>
    </row>
    <row r="731" ht="12.75">
      <c r="C731" s="44"/>
    </row>
    <row r="732" ht="12.75">
      <c r="C732" s="44"/>
    </row>
    <row r="733" ht="12.75">
      <c r="C733" s="44"/>
    </row>
    <row r="734" ht="12.75">
      <c r="C734" s="44"/>
    </row>
    <row r="735" ht="12.75">
      <c r="C735" s="44"/>
    </row>
    <row r="736" ht="12.75">
      <c r="C736" s="44"/>
    </row>
    <row r="737" ht="12.75">
      <c r="C737" s="44"/>
    </row>
    <row r="738" ht="12.75">
      <c r="C738" s="44"/>
    </row>
    <row r="739" ht="12.75">
      <c r="C739" s="44"/>
    </row>
    <row r="740" ht="12.75">
      <c r="C740" s="44"/>
    </row>
    <row r="741" ht="12.75">
      <c r="C741" s="44"/>
    </row>
    <row r="742" ht="12.75">
      <c r="C742" s="44"/>
    </row>
    <row r="743" ht="12.75">
      <c r="C743" s="44"/>
    </row>
    <row r="744" ht="12.75">
      <c r="C744" s="44"/>
    </row>
    <row r="745" ht="12.75">
      <c r="C745" s="44"/>
    </row>
    <row r="746" ht="12.75">
      <c r="C746" s="44"/>
    </row>
    <row r="747" ht="12.75">
      <c r="C747" s="44"/>
    </row>
    <row r="748" ht="12.75">
      <c r="C748" s="44"/>
    </row>
    <row r="749" ht="12.75">
      <c r="C749" s="44"/>
    </row>
    <row r="750" ht="12.75">
      <c r="C750" s="44"/>
    </row>
    <row r="751" ht="12.75">
      <c r="C751" s="44"/>
    </row>
    <row r="752" ht="12.75">
      <c r="C752" s="44"/>
    </row>
    <row r="753" ht="12.75">
      <c r="C753" s="44"/>
    </row>
    <row r="754" ht="12.75">
      <c r="C754" s="44"/>
    </row>
    <row r="755" ht="12.75">
      <c r="C755" s="44"/>
    </row>
    <row r="756" ht="12.75">
      <c r="C756" s="44"/>
    </row>
    <row r="757" ht="12.75">
      <c r="C757" s="44"/>
    </row>
    <row r="758" ht="12.75">
      <c r="C758" s="44"/>
    </row>
    <row r="759" ht="12.75">
      <c r="C759" s="44"/>
    </row>
    <row r="760" ht="12.75">
      <c r="C760" s="44"/>
    </row>
    <row r="761" ht="12.75">
      <c r="C761" s="44"/>
    </row>
    <row r="762" ht="12.75">
      <c r="C762" s="44"/>
    </row>
    <row r="763" ht="12.75">
      <c r="C763" s="44"/>
    </row>
    <row r="764" ht="12.75">
      <c r="C764" s="44"/>
    </row>
    <row r="765" ht="12.75">
      <c r="C765" s="44"/>
    </row>
    <row r="766" ht="12.75">
      <c r="C766" s="44"/>
    </row>
    <row r="767" ht="12.75">
      <c r="C767" s="44"/>
    </row>
    <row r="768" ht="12.75">
      <c r="C768" s="44"/>
    </row>
    <row r="769" ht="12.75">
      <c r="C769" s="44"/>
    </row>
    <row r="770" ht="12.75">
      <c r="C770" s="44"/>
    </row>
    <row r="771" ht="12.75">
      <c r="C771" s="44"/>
    </row>
    <row r="772" ht="12.75">
      <c r="C772" s="44"/>
    </row>
    <row r="773" ht="12.75">
      <c r="C773" s="44"/>
    </row>
    <row r="774" ht="12.75">
      <c r="C774" s="44"/>
    </row>
    <row r="775" ht="12.75">
      <c r="C775" s="44"/>
    </row>
    <row r="776" ht="12.75">
      <c r="C776" s="44"/>
    </row>
    <row r="777" ht="12.75">
      <c r="C777" s="44"/>
    </row>
    <row r="778" ht="12.75">
      <c r="C778" s="44"/>
    </row>
    <row r="779" ht="12.75">
      <c r="C779" s="44"/>
    </row>
    <row r="780" ht="12.75">
      <c r="C780" s="44"/>
    </row>
    <row r="781" ht="12.75">
      <c r="C781" s="44"/>
    </row>
    <row r="782" ht="12.75">
      <c r="C782" s="44"/>
    </row>
    <row r="783" ht="12.75">
      <c r="C783" s="44"/>
    </row>
    <row r="784" ht="12.75">
      <c r="C784" s="44"/>
    </row>
    <row r="785" ht="12.75">
      <c r="C785" s="44"/>
    </row>
    <row r="786" ht="12.75">
      <c r="C786" s="44"/>
    </row>
    <row r="787" ht="12.75">
      <c r="C787" s="44"/>
    </row>
    <row r="788" ht="12.75">
      <c r="C788" s="44"/>
    </row>
    <row r="789" ht="12.75">
      <c r="C789" s="44"/>
    </row>
    <row r="790" ht="12.75">
      <c r="C790" s="44"/>
    </row>
    <row r="791" ht="12.75">
      <c r="C791" s="44"/>
    </row>
    <row r="792" ht="12.75">
      <c r="C792" s="44"/>
    </row>
    <row r="793" ht="12.75">
      <c r="C793" s="44"/>
    </row>
    <row r="794" ht="12.75">
      <c r="C794" s="44"/>
    </row>
    <row r="795" ht="12.75">
      <c r="C795" s="44"/>
    </row>
    <row r="796" ht="12.75">
      <c r="C796" s="44"/>
    </row>
    <row r="797" ht="12.75">
      <c r="C797" s="44"/>
    </row>
    <row r="798" ht="12.75">
      <c r="C798" s="44"/>
    </row>
    <row r="799" ht="12.75">
      <c r="C799" s="44"/>
    </row>
    <row r="800" ht="12.75">
      <c r="C800" s="44"/>
    </row>
    <row r="801" ht="12.75">
      <c r="C801" s="44"/>
    </row>
    <row r="802" ht="12.75">
      <c r="C802" s="44"/>
    </row>
    <row r="803" ht="12.75">
      <c r="C803" s="44"/>
    </row>
    <row r="804" ht="12.75">
      <c r="C804" s="44"/>
    </row>
    <row r="805" ht="12.75">
      <c r="C805" s="44"/>
    </row>
    <row r="806" ht="12.75">
      <c r="C806" s="44"/>
    </row>
    <row r="807" ht="12.75">
      <c r="C807" s="44"/>
    </row>
    <row r="808" ht="12.75">
      <c r="C808" s="44"/>
    </row>
    <row r="809" ht="12.75">
      <c r="C809" s="44"/>
    </row>
    <row r="810" ht="12.75">
      <c r="C810" s="44"/>
    </row>
    <row r="811" ht="12.75">
      <c r="C811" s="44"/>
    </row>
    <row r="812" ht="12.75">
      <c r="C812" s="44"/>
    </row>
    <row r="813" ht="12.75">
      <c r="C813" s="44"/>
    </row>
    <row r="814" ht="12.75">
      <c r="C814" s="44"/>
    </row>
    <row r="815" ht="12.75">
      <c r="C815" s="44"/>
    </row>
    <row r="816" ht="12.75">
      <c r="C816" s="44"/>
    </row>
    <row r="817" ht="12.75">
      <c r="C817" s="44"/>
    </row>
    <row r="818" ht="12.75">
      <c r="C818" s="44"/>
    </row>
    <row r="819" ht="12.75">
      <c r="C819" s="44"/>
    </row>
    <row r="820" ht="12.75">
      <c r="C820" s="44"/>
    </row>
    <row r="821" ht="12.75">
      <c r="C821" s="44"/>
    </row>
    <row r="822" ht="12.75">
      <c r="C822" s="44"/>
    </row>
    <row r="823" ht="12.75">
      <c r="C823" s="44"/>
    </row>
    <row r="824" ht="12.75">
      <c r="C824" s="44"/>
    </row>
    <row r="825" ht="12.75">
      <c r="C825" s="44"/>
    </row>
    <row r="826" ht="12.75">
      <c r="C826" s="44"/>
    </row>
    <row r="827" ht="12.75">
      <c r="C827" s="44"/>
    </row>
    <row r="828" ht="12.75">
      <c r="C828" s="44"/>
    </row>
    <row r="829" ht="12.75">
      <c r="C829" s="44"/>
    </row>
    <row r="830" ht="12.75">
      <c r="C830" s="44"/>
    </row>
    <row r="831" ht="12.75">
      <c r="C831" s="44"/>
    </row>
    <row r="832" ht="12.75">
      <c r="C832" s="44"/>
    </row>
    <row r="833" ht="12.75">
      <c r="C833" s="44"/>
    </row>
    <row r="834" ht="12.75">
      <c r="C834" s="44"/>
    </row>
    <row r="835" ht="12.75">
      <c r="C835" s="44"/>
    </row>
    <row r="836" ht="12.75">
      <c r="C836" s="44"/>
    </row>
    <row r="837" ht="12.75">
      <c r="C837" s="44"/>
    </row>
    <row r="838" ht="12.75">
      <c r="C838" s="44"/>
    </row>
    <row r="839" ht="12.75">
      <c r="C839" s="44"/>
    </row>
    <row r="840" ht="12.75">
      <c r="C840" s="44"/>
    </row>
    <row r="841" ht="12.75">
      <c r="C841" s="44"/>
    </row>
    <row r="842" ht="12.75">
      <c r="C842" s="44"/>
    </row>
    <row r="843" ht="12.75">
      <c r="C843" s="44"/>
    </row>
    <row r="844" ht="12.75">
      <c r="C844" s="44"/>
    </row>
    <row r="845" ht="12.75">
      <c r="C845" s="44"/>
    </row>
    <row r="846" ht="12.75">
      <c r="C846" s="44"/>
    </row>
    <row r="847" ht="12.75">
      <c r="C847" s="44"/>
    </row>
    <row r="848" ht="12.75">
      <c r="C848" s="44"/>
    </row>
    <row r="849" ht="12.75">
      <c r="C849" s="44"/>
    </row>
    <row r="850" ht="12.75">
      <c r="C850" s="44"/>
    </row>
    <row r="851" ht="12.75">
      <c r="C851" s="44"/>
    </row>
    <row r="852" ht="12.75">
      <c r="C852" s="44"/>
    </row>
    <row r="853" ht="12.75">
      <c r="C853" s="44"/>
    </row>
    <row r="854" ht="12.75">
      <c r="C854" s="44"/>
    </row>
    <row r="855" ht="12.75">
      <c r="C855" s="44"/>
    </row>
    <row r="856" ht="12.75">
      <c r="C856" s="44"/>
    </row>
    <row r="857" ht="12.75">
      <c r="C857" s="44"/>
    </row>
    <row r="858" ht="12.75">
      <c r="C858" s="44"/>
    </row>
    <row r="859" ht="12.75">
      <c r="C859" s="44"/>
    </row>
    <row r="860" ht="12.75">
      <c r="C860" s="44"/>
    </row>
    <row r="861" ht="12.75">
      <c r="C861" s="44"/>
    </row>
    <row r="862" ht="12.75">
      <c r="C862" s="44"/>
    </row>
    <row r="863" ht="12.75">
      <c r="C863" s="44"/>
    </row>
    <row r="864" ht="12.75">
      <c r="C864" s="44"/>
    </row>
    <row r="865" ht="12.75">
      <c r="C865" s="44"/>
    </row>
    <row r="866" ht="12.75">
      <c r="C866" s="44"/>
    </row>
    <row r="867" ht="12.75">
      <c r="C867" s="44"/>
    </row>
    <row r="868" ht="12.75">
      <c r="C868" s="44"/>
    </row>
    <row r="869" ht="12.75">
      <c r="C869" s="44"/>
    </row>
    <row r="870" ht="12.75">
      <c r="C870" s="44"/>
    </row>
    <row r="871" ht="12.75">
      <c r="C871" s="44"/>
    </row>
    <row r="872" ht="12.75">
      <c r="C872" s="44"/>
    </row>
    <row r="873" ht="12.75">
      <c r="C873" s="44"/>
    </row>
    <row r="874" ht="12.75">
      <c r="C874" s="44"/>
    </row>
    <row r="875" ht="12.75">
      <c r="C875" s="44"/>
    </row>
    <row r="876" ht="12.75">
      <c r="C876" s="44"/>
    </row>
    <row r="877" ht="12.75">
      <c r="C877" s="44"/>
    </row>
    <row r="878" ht="12.75">
      <c r="C878" s="44"/>
    </row>
    <row r="879" ht="12.75">
      <c r="C879" s="44"/>
    </row>
    <row r="880" ht="12.75">
      <c r="C880" s="44"/>
    </row>
    <row r="881" ht="12.75">
      <c r="C881" s="44"/>
    </row>
    <row r="882" ht="12.75">
      <c r="C882" s="44"/>
    </row>
    <row r="883" ht="12.75">
      <c r="C883" s="44"/>
    </row>
    <row r="884" ht="12.75">
      <c r="C884" s="44"/>
    </row>
    <row r="885" ht="12.75">
      <c r="C885" s="44"/>
    </row>
    <row r="886" ht="12.75">
      <c r="C886" s="44"/>
    </row>
    <row r="887" ht="12.75">
      <c r="C887" s="44"/>
    </row>
    <row r="888" ht="12.75">
      <c r="C888" s="44"/>
    </row>
    <row r="889" ht="12.75">
      <c r="C889" s="44"/>
    </row>
    <row r="890" ht="12.75">
      <c r="C890" s="44"/>
    </row>
    <row r="891" ht="12.75">
      <c r="C891" s="44"/>
    </row>
    <row r="892" ht="12.75">
      <c r="C892" s="44"/>
    </row>
    <row r="893" ht="12.75">
      <c r="C893" s="44"/>
    </row>
    <row r="894" ht="12.75">
      <c r="C894" s="44"/>
    </row>
    <row r="895" ht="12.75">
      <c r="C895" s="44"/>
    </row>
    <row r="896" ht="12.75">
      <c r="C896" s="44"/>
    </row>
    <row r="897" ht="12.75">
      <c r="C897" s="44"/>
    </row>
    <row r="898" ht="12.75">
      <c r="C898" s="44"/>
    </row>
    <row r="899" ht="12.75">
      <c r="C899" s="44"/>
    </row>
    <row r="900" ht="12.75">
      <c r="C900" s="44"/>
    </row>
    <row r="901" ht="12.75">
      <c r="C901" s="44"/>
    </row>
    <row r="902" ht="12.75">
      <c r="C902" s="44"/>
    </row>
    <row r="903" ht="12.75">
      <c r="C903" s="44"/>
    </row>
    <row r="904" ht="12.75">
      <c r="C904" s="44"/>
    </row>
    <row r="905" ht="12.75">
      <c r="C905" s="44"/>
    </row>
    <row r="906" ht="12.75">
      <c r="C906" s="44"/>
    </row>
    <row r="907" ht="12.75">
      <c r="C907" s="44"/>
    </row>
    <row r="908" ht="12.75">
      <c r="C908" s="44"/>
    </row>
    <row r="909" ht="12.75">
      <c r="C909" s="44"/>
    </row>
    <row r="910" ht="12.75">
      <c r="C910" s="44"/>
    </row>
    <row r="911" ht="12.75">
      <c r="C911" s="44"/>
    </row>
    <row r="912" ht="12.75">
      <c r="C912" s="44"/>
    </row>
    <row r="913" ht="12.75">
      <c r="C913" s="44"/>
    </row>
    <row r="914" ht="12.75">
      <c r="C914" s="44"/>
    </row>
    <row r="915" ht="12.75">
      <c r="C915" s="44"/>
    </row>
    <row r="916" ht="12.75">
      <c r="C916" s="44"/>
    </row>
    <row r="917" ht="12.75">
      <c r="C917" s="44"/>
    </row>
    <row r="918" ht="12.75">
      <c r="C918" s="44"/>
    </row>
    <row r="919" ht="12.75">
      <c r="C919" s="44"/>
    </row>
    <row r="920" ht="12.75">
      <c r="C920" s="44"/>
    </row>
    <row r="921" ht="12.75">
      <c r="C921" s="44"/>
    </row>
    <row r="922" ht="12.75">
      <c r="C922" s="44"/>
    </row>
    <row r="923" ht="12.75">
      <c r="C923" s="44"/>
    </row>
    <row r="924" ht="12.75">
      <c r="C924" s="44"/>
    </row>
    <row r="925" ht="12.75">
      <c r="C925" s="44"/>
    </row>
    <row r="926" ht="12.75">
      <c r="C926" s="44"/>
    </row>
    <row r="927" ht="12.75">
      <c r="C927" s="44"/>
    </row>
    <row r="928" ht="12.75">
      <c r="C928" s="44"/>
    </row>
    <row r="929" ht="12.75">
      <c r="C929" s="44"/>
    </row>
    <row r="930" ht="12.75">
      <c r="C930" s="44"/>
    </row>
    <row r="931" ht="12.75">
      <c r="C931" s="44"/>
    </row>
    <row r="932" ht="12.75">
      <c r="C932" s="44"/>
    </row>
    <row r="933" ht="12.75">
      <c r="C933" s="44"/>
    </row>
    <row r="934" ht="12.75">
      <c r="C934" s="44"/>
    </row>
    <row r="935" ht="12.75">
      <c r="C935" s="44"/>
    </row>
    <row r="936" ht="12.75">
      <c r="C936" s="44"/>
    </row>
    <row r="937" ht="12.75">
      <c r="C937" s="44"/>
    </row>
    <row r="938" ht="12.75">
      <c r="C938" s="44"/>
    </row>
    <row r="939" ht="12.75">
      <c r="C939" s="44"/>
    </row>
    <row r="940" ht="12.75">
      <c r="C940" s="44"/>
    </row>
    <row r="941" ht="12.75">
      <c r="C941" s="44"/>
    </row>
    <row r="942" ht="12.75">
      <c r="C942" s="44"/>
    </row>
    <row r="943" ht="12.75">
      <c r="C943" s="44"/>
    </row>
    <row r="944" ht="12.75">
      <c r="C944" s="44"/>
    </row>
    <row r="945" ht="12.75">
      <c r="C945" s="44"/>
    </row>
    <row r="946" ht="12.75">
      <c r="C946" s="44"/>
    </row>
    <row r="947" ht="12.75">
      <c r="C947" s="44"/>
    </row>
    <row r="948" ht="12.75">
      <c r="C948" s="44"/>
    </row>
    <row r="949" ht="12.75">
      <c r="C949" s="44"/>
    </row>
    <row r="950" ht="12.75">
      <c r="C950" s="44"/>
    </row>
    <row r="951" ht="12.75">
      <c r="C951" s="44"/>
    </row>
    <row r="952" ht="12.75">
      <c r="C952" s="44"/>
    </row>
    <row r="953" ht="12.75">
      <c r="C953" s="44"/>
    </row>
    <row r="954" ht="12.75">
      <c r="C954" s="44"/>
    </row>
    <row r="955" ht="12.75">
      <c r="C955" s="44"/>
    </row>
    <row r="956" ht="12.75">
      <c r="C956" s="44"/>
    </row>
    <row r="957" ht="12.75">
      <c r="C957" s="44"/>
    </row>
    <row r="958" ht="12.75">
      <c r="C958" s="44"/>
    </row>
    <row r="959" ht="12.75">
      <c r="C959" s="44"/>
    </row>
    <row r="960" ht="12.75">
      <c r="C960" s="44"/>
    </row>
    <row r="961" ht="12.75">
      <c r="C961" s="44"/>
    </row>
    <row r="962" ht="12.75">
      <c r="C962" s="44"/>
    </row>
    <row r="963" ht="12.75">
      <c r="C963" s="44"/>
    </row>
    <row r="964" ht="12.75">
      <c r="C964" s="44"/>
    </row>
    <row r="965" ht="12.75">
      <c r="C965" s="44"/>
    </row>
    <row r="966" ht="12.75">
      <c r="C966" s="44"/>
    </row>
    <row r="967" ht="12.75">
      <c r="C967" s="44"/>
    </row>
    <row r="968" ht="12.75">
      <c r="C968" s="44"/>
    </row>
    <row r="969" ht="12.75">
      <c r="C969" s="44"/>
    </row>
    <row r="970" ht="12.75">
      <c r="C970" s="44"/>
    </row>
    <row r="971" ht="12.75">
      <c r="C971" s="44"/>
    </row>
    <row r="972" ht="12.75">
      <c r="C972" s="44"/>
    </row>
    <row r="973" ht="12.75">
      <c r="C973" s="44"/>
    </row>
    <row r="974" ht="12.75">
      <c r="C974" s="44"/>
    </row>
    <row r="975" ht="12.75">
      <c r="C975" s="44"/>
    </row>
    <row r="976" ht="12.75">
      <c r="C976" s="44"/>
    </row>
    <row r="977" ht="12.75">
      <c r="C977" s="44"/>
    </row>
    <row r="978" ht="12.75">
      <c r="C978" s="44"/>
    </row>
    <row r="979" ht="12.75">
      <c r="C979" s="44"/>
    </row>
    <row r="980" ht="12.75">
      <c r="C980" s="44"/>
    </row>
    <row r="981" ht="12.75">
      <c r="C981" s="44"/>
    </row>
    <row r="982" ht="12.75">
      <c r="C982" s="44"/>
    </row>
    <row r="983" ht="12.75">
      <c r="C983" s="44"/>
    </row>
    <row r="984" ht="12.75">
      <c r="C984" s="44"/>
    </row>
    <row r="985" ht="12.75">
      <c r="C985" s="44"/>
    </row>
    <row r="986" ht="12.75">
      <c r="C986" s="44"/>
    </row>
    <row r="987" ht="12.75">
      <c r="C987" s="44"/>
    </row>
    <row r="988" ht="12.75">
      <c r="C988" s="44"/>
    </row>
    <row r="989" ht="12.75">
      <c r="C989" s="44"/>
    </row>
    <row r="990" ht="12.75">
      <c r="C990" s="44"/>
    </row>
    <row r="991" ht="12.75">
      <c r="C991" s="44"/>
    </row>
    <row r="992" ht="12.75">
      <c r="C992" s="44"/>
    </row>
    <row r="993" ht="12.75">
      <c r="C993" s="44"/>
    </row>
    <row r="994" ht="12.75">
      <c r="C994" s="44"/>
    </row>
    <row r="995" ht="12.75">
      <c r="C995" s="44"/>
    </row>
    <row r="996" ht="12.75">
      <c r="C996" s="44"/>
    </row>
    <row r="997" ht="12.75">
      <c r="C997" s="44"/>
    </row>
    <row r="998" ht="12.75">
      <c r="C998" s="44"/>
    </row>
    <row r="999" ht="12.75">
      <c r="C999" s="44"/>
    </row>
    <row r="1000" ht="12.75">
      <c r="C1000" s="44"/>
    </row>
    <row r="1001" ht="12.75">
      <c r="C1001" s="44"/>
    </row>
    <row r="1002" ht="12.75">
      <c r="C1002" s="44"/>
    </row>
    <row r="1003" ht="12.75">
      <c r="C1003" s="44"/>
    </row>
    <row r="1004" ht="12.75">
      <c r="C1004" s="44"/>
    </row>
    <row r="1005" ht="12.75">
      <c r="C1005" s="44"/>
    </row>
    <row r="1006" ht="12.75">
      <c r="C1006" s="44"/>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I105"/>
  <sheetViews>
    <sheetView zoomScale="70" zoomScaleNormal="70" workbookViewId="0" topLeftCell="A1">
      <selection activeCell="A2" sqref="A2"/>
    </sheetView>
  </sheetViews>
  <sheetFormatPr defaultColWidth="9.140625" defaultRowHeight="12.75"/>
  <cols>
    <col min="1" max="1" width="41.7109375" style="0" customWidth="1"/>
    <col min="2" max="2" width="33.8515625" style="0" customWidth="1"/>
    <col min="3" max="3" width="25.8515625" style="0" customWidth="1"/>
    <col min="4" max="4" width="15.421875" style="0" customWidth="1"/>
    <col min="5" max="5" width="33.421875" style="0" customWidth="1"/>
    <col min="6" max="6" width="22.7109375" style="0" customWidth="1"/>
    <col min="7" max="7" width="27.28125" style="0" customWidth="1"/>
    <col min="8" max="8" width="25.7109375" style="0" customWidth="1"/>
  </cols>
  <sheetData>
    <row r="1" spans="1:9" ht="26.25">
      <c r="A1" s="41" t="s">
        <v>17</v>
      </c>
      <c r="B1" s="43" t="s">
        <v>12</v>
      </c>
      <c r="D1" s="1"/>
      <c r="E1" s="1"/>
      <c r="F1" s="1"/>
      <c r="G1" s="2"/>
      <c r="H1" s="1"/>
      <c r="I1" s="1"/>
    </row>
    <row r="2" spans="5:9" ht="15">
      <c r="E2" s="3"/>
      <c r="F2" s="3"/>
      <c r="G2" s="4"/>
      <c r="H2" s="5"/>
      <c r="I2" s="3"/>
    </row>
    <row r="3" spans="1:9" ht="15">
      <c r="A3" t="s">
        <v>5</v>
      </c>
      <c r="B3" s="34">
        <v>0.05</v>
      </c>
      <c r="E3" s="3"/>
      <c r="F3" s="3"/>
      <c r="G3" s="4"/>
      <c r="H3" s="3"/>
      <c r="I3" s="5"/>
    </row>
    <row r="4" spans="1:9" ht="15.75">
      <c r="A4" s="40" t="s">
        <v>11</v>
      </c>
      <c r="B4" s="39" t="str">
        <f>IF(B7&lt;B6,"LEASE","BUY")</f>
        <v>LEASE</v>
      </c>
      <c r="C4" s="31"/>
      <c r="D4" s="32"/>
      <c r="E4" s="3"/>
      <c r="F4" s="3"/>
      <c r="G4" s="4"/>
      <c r="H4" s="8"/>
      <c r="I4" s="8"/>
    </row>
    <row r="5" spans="1:9" ht="18">
      <c r="A5" s="6"/>
      <c r="B5" s="3"/>
      <c r="C5" s="3"/>
      <c r="D5" s="3"/>
      <c r="E5" s="3"/>
      <c r="F5" s="3"/>
      <c r="G5" s="4"/>
      <c r="H5" s="8"/>
      <c r="I5" s="8"/>
    </row>
    <row r="6" spans="1:9" ht="15">
      <c r="A6" s="38" t="s">
        <v>0</v>
      </c>
      <c r="B6" s="35">
        <f>'[1]Summary'!D4</f>
        <v>626284</v>
      </c>
      <c r="E6" s="10"/>
      <c r="F6" s="3"/>
      <c r="G6" s="4"/>
      <c r="H6" s="8"/>
      <c r="I6" s="8"/>
    </row>
    <row r="7" spans="1:9" ht="15">
      <c r="A7" s="38" t="s">
        <v>7</v>
      </c>
      <c r="B7" s="33">
        <f>B13+B14</f>
        <v>582799.6149443904</v>
      </c>
      <c r="C7" s="9"/>
      <c r="D7" s="9"/>
      <c r="E7" s="10"/>
      <c r="F7" s="3"/>
      <c r="G7" s="4"/>
      <c r="H7" s="8"/>
      <c r="I7" s="8"/>
    </row>
    <row r="8" spans="3:9" ht="15">
      <c r="C8" s="9"/>
      <c r="D8" s="9"/>
      <c r="E8" s="10"/>
      <c r="F8" s="3"/>
      <c r="G8" s="4"/>
      <c r="H8" s="8"/>
      <c r="I8" s="8"/>
    </row>
    <row r="9" spans="3:9" ht="15">
      <c r="C9" s="15"/>
      <c r="D9" s="9"/>
      <c r="E9" s="10"/>
      <c r="F9" s="3"/>
      <c r="G9" s="4"/>
      <c r="H9" s="3"/>
      <c r="I9" s="3"/>
    </row>
    <row r="10" spans="3:9" ht="15">
      <c r="C10" s="9"/>
      <c r="D10" s="9"/>
      <c r="E10" s="10"/>
      <c r="F10" s="3"/>
      <c r="G10" s="4"/>
      <c r="H10" s="3"/>
      <c r="I10" s="3"/>
    </row>
    <row r="11" spans="1:9" ht="15">
      <c r="A11" t="s">
        <v>13</v>
      </c>
      <c r="B11" s="36">
        <v>3</v>
      </c>
      <c r="C11" s="11"/>
      <c r="D11" s="12"/>
      <c r="E11" s="14"/>
      <c r="F11" s="3"/>
      <c r="G11" s="4"/>
      <c r="H11" s="3"/>
      <c r="I11" s="3"/>
    </row>
    <row r="12" spans="1:9" ht="15">
      <c r="A12" t="s">
        <v>10</v>
      </c>
      <c r="B12" s="35">
        <v>620000</v>
      </c>
      <c r="C12" s="15"/>
      <c r="D12" s="13"/>
      <c r="E12" s="14"/>
      <c r="F12" s="3"/>
      <c r="G12" s="4"/>
      <c r="H12" s="3"/>
      <c r="I12" s="3"/>
    </row>
    <row r="13" spans="1:9" ht="15.75">
      <c r="A13" s="7" t="s">
        <v>8</v>
      </c>
      <c r="B13" s="37">
        <f>C105</f>
        <v>47220.30385487528</v>
      </c>
      <c r="C13" s="16"/>
      <c r="D13" s="17"/>
      <c r="E13" s="14"/>
      <c r="F13" s="3"/>
      <c r="G13" s="4"/>
      <c r="H13" s="3"/>
      <c r="I13" s="3"/>
    </row>
    <row r="14" spans="1:9" ht="15">
      <c r="A14" s="7" t="s">
        <v>9</v>
      </c>
      <c r="B14" s="33">
        <f>B12/(1+B3)^B11</f>
        <v>535579.3110895151</v>
      </c>
      <c r="C14" s="15"/>
      <c r="D14" s="13"/>
      <c r="E14" s="14"/>
      <c r="F14" s="3"/>
      <c r="G14" s="4"/>
      <c r="H14" s="3"/>
      <c r="I14" s="3"/>
    </row>
    <row r="15" spans="4:9" ht="15">
      <c r="D15" s="13"/>
      <c r="E15" s="10"/>
      <c r="F15" s="3"/>
      <c r="G15" s="4"/>
      <c r="H15" s="3"/>
      <c r="I15" s="3"/>
    </row>
    <row r="16" spans="1:9" ht="15.75">
      <c r="A16" s="3"/>
      <c r="B16" s="3"/>
      <c r="C16" s="20"/>
      <c r="D16" s="3"/>
      <c r="E16" s="3"/>
      <c r="F16" s="3"/>
      <c r="G16" s="19"/>
      <c r="H16" s="3"/>
      <c r="I16" s="3"/>
    </row>
    <row r="17" spans="1:9" ht="15.75">
      <c r="A17" s="21" t="s">
        <v>1</v>
      </c>
      <c r="B17" s="22" t="s">
        <v>6</v>
      </c>
      <c r="C17" s="22" t="s">
        <v>2</v>
      </c>
      <c r="D17" s="22"/>
      <c r="E17" s="22"/>
      <c r="F17" s="22"/>
      <c r="G17" s="23"/>
      <c r="H17" s="24"/>
      <c r="I17" s="3"/>
    </row>
    <row r="18" spans="1:9" ht="15">
      <c r="A18" s="3"/>
      <c r="B18" s="3"/>
      <c r="C18" s="3"/>
      <c r="E18" s="3"/>
      <c r="F18" s="3"/>
      <c r="G18" s="4"/>
      <c r="H18" s="3"/>
      <c r="I18" s="3"/>
    </row>
    <row r="19" spans="1:9" ht="15">
      <c r="A19" s="5" t="s">
        <v>3</v>
      </c>
      <c r="B19" s="18"/>
      <c r="C19" s="3"/>
      <c r="E19" s="18"/>
      <c r="F19" s="18"/>
      <c r="G19" s="25"/>
      <c r="H19" s="3"/>
      <c r="I19" s="3"/>
    </row>
    <row r="20" spans="1:9" ht="15">
      <c r="A20" s="26">
        <v>1</v>
      </c>
      <c r="B20" s="27">
        <v>16514</v>
      </c>
      <c r="C20" s="3">
        <f>B20/(1+$B$3)^(A20-1)</f>
        <v>16514</v>
      </c>
      <c r="E20" s="18"/>
      <c r="F20" s="18"/>
      <c r="G20" s="25"/>
      <c r="H20" s="28"/>
      <c r="I20" s="3"/>
    </row>
    <row r="21" spans="1:9" ht="15">
      <c r="A21" s="26">
        <f aca="true" t="shared" si="0" ref="A21:A84">A20+1</f>
        <v>2</v>
      </c>
      <c r="B21" s="27">
        <v>16514</v>
      </c>
      <c r="C21" s="3">
        <f aca="true" t="shared" si="1" ref="C21:C84">B21/(1+$B$3)^(A21-1)</f>
        <v>15727.619047619048</v>
      </c>
      <c r="E21" s="18"/>
      <c r="F21" s="18"/>
      <c r="G21" s="25"/>
      <c r="H21" s="28"/>
      <c r="I21" s="3"/>
    </row>
    <row r="22" spans="1:9" ht="15">
      <c r="A22" s="26">
        <f t="shared" si="0"/>
        <v>3</v>
      </c>
      <c r="B22" s="27">
        <v>16514</v>
      </c>
      <c r="C22" s="3">
        <f t="shared" si="1"/>
        <v>14978.684807256235</v>
      </c>
      <c r="E22" s="18"/>
      <c r="F22" s="18"/>
      <c r="G22" s="25"/>
      <c r="H22" s="28"/>
      <c r="I22" s="3"/>
    </row>
    <row r="23" spans="1:9" ht="15">
      <c r="A23" s="26">
        <f t="shared" si="0"/>
        <v>4</v>
      </c>
      <c r="B23" s="27"/>
      <c r="C23" s="3">
        <f t="shared" si="1"/>
        <v>0</v>
      </c>
      <c r="E23" s="18"/>
      <c r="F23" s="18"/>
      <c r="G23" s="25"/>
      <c r="H23" s="28"/>
      <c r="I23" s="3"/>
    </row>
    <row r="24" spans="1:9" ht="15">
      <c r="A24" s="26">
        <f t="shared" si="0"/>
        <v>5</v>
      </c>
      <c r="B24" s="27"/>
      <c r="C24" s="3">
        <f t="shared" si="1"/>
        <v>0</v>
      </c>
      <c r="E24" s="18"/>
      <c r="F24" s="18"/>
      <c r="G24" s="25"/>
      <c r="H24" s="28"/>
      <c r="I24" s="3"/>
    </row>
    <row r="25" spans="1:9" ht="15">
      <c r="A25" s="26">
        <f t="shared" si="0"/>
        <v>6</v>
      </c>
      <c r="B25" s="27"/>
      <c r="C25" s="3">
        <f t="shared" si="1"/>
        <v>0</v>
      </c>
      <c r="E25" s="18"/>
      <c r="F25" s="18"/>
      <c r="G25" s="25"/>
      <c r="H25" s="28"/>
      <c r="I25" s="3"/>
    </row>
    <row r="26" spans="1:9" ht="15">
      <c r="A26" s="26">
        <f t="shared" si="0"/>
        <v>7</v>
      </c>
      <c r="B26" s="27"/>
      <c r="C26" s="3">
        <f t="shared" si="1"/>
        <v>0</v>
      </c>
      <c r="E26" s="18"/>
      <c r="F26" s="18"/>
      <c r="G26" s="25"/>
      <c r="H26" s="28"/>
      <c r="I26" s="3"/>
    </row>
    <row r="27" spans="1:9" ht="15">
      <c r="A27" s="26">
        <f t="shared" si="0"/>
        <v>8</v>
      </c>
      <c r="B27" s="27"/>
      <c r="C27" s="3">
        <f t="shared" si="1"/>
        <v>0</v>
      </c>
      <c r="E27" s="18"/>
      <c r="F27" s="18"/>
      <c r="G27" s="25"/>
      <c r="H27" s="28"/>
      <c r="I27" s="3"/>
    </row>
    <row r="28" spans="1:9" ht="15">
      <c r="A28" s="26">
        <f t="shared" si="0"/>
        <v>9</v>
      </c>
      <c r="B28" s="27"/>
      <c r="C28" s="3">
        <f t="shared" si="1"/>
        <v>0</v>
      </c>
      <c r="E28" s="18"/>
      <c r="F28" s="18"/>
      <c r="G28" s="25"/>
      <c r="H28" s="28"/>
      <c r="I28" s="3"/>
    </row>
    <row r="29" spans="1:9" ht="15">
      <c r="A29" s="26">
        <f t="shared" si="0"/>
        <v>10</v>
      </c>
      <c r="B29" s="27"/>
      <c r="C29" s="3">
        <f t="shared" si="1"/>
        <v>0</v>
      </c>
      <c r="E29" s="18"/>
      <c r="F29" s="18"/>
      <c r="G29" s="25"/>
      <c r="H29" s="28"/>
      <c r="I29" s="3"/>
    </row>
    <row r="30" spans="1:9" ht="15">
      <c r="A30" s="26">
        <f t="shared" si="0"/>
        <v>11</v>
      </c>
      <c r="B30" s="27"/>
      <c r="C30" s="3">
        <f t="shared" si="1"/>
        <v>0</v>
      </c>
      <c r="E30" s="18"/>
      <c r="F30" s="18"/>
      <c r="G30" s="25"/>
      <c r="H30" s="28"/>
      <c r="I30" s="3"/>
    </row>
    <row r="31" spans="1:9" ht="15">
      <c r="A31" s="26">
        <f t="shared" si="0"/>
        <v>12</v>
      </c>
      <c r="B31" s="27"/>
      <c r="C31" s="3">
        <f t="shared" si="1"/>
        <v>0</v>
      </c>
      <c r="E31" s="18"/>
      <c r="F31" s="18"/>
      <c r="G31" s="25"/>
      <c r="H31" s="28"/>
      <c r="I31" s="3"/>
    </row>
    <row r="32" spans="1:9" ht="15">
      <c r="A32" s="26">
        <f t="shared" si="0"/>
        <v>13</v>
      </c>
      <c r="B32" s="27"/>
      <c r="C32" s="3">
        <f t="shared" si="1"/>
        <v>0</v>
      </c>
      <c r="E32" s="18"/>
      <c r="F32" s="18"/>
      <c r="G32" s="25"/>
      <c r="H32" s="28"/>
      <c r="I32" s="3"/>
    </row>
    <row r="33" spans="1:9" ht="15">
      <c r="A33" s="26">
        <f t="shared" si="0"/>
        <v>14</v>
      </c>
      <c r="B33" s="27"/>
      <c r="C33" s="3">
        <f t="shared" si="1"/>
        <v>0</v>
      </c>
      <c r="E33" s="18"/>
      <c r="F33" s="18"/>
      <c r="G33" s="25"/>
      <c r="H33" s="28"/>
      <c r="I33" s="3"/>
    </row>
    <row r="34" spans="1:9" ht="15">
      <c r="A34" s="26">
        <f t="shared" si="0"/>
        <v>15</v>
      </c>
      <c r="B34" s="27"/>
      <c r="C34" s="3">
        <f t="shared" si="1"/>
        <v>0</v>
      </c>
      <c r="E34" s="18"/>
      <c r="F34" s="18"/>
      <c r="G34" s="25"/>
      <c r="H34" s="28"/>
      <c r="I34" s="3"/>
    </row>
    <row r="35" spans="1:9" ht="15">
      <c r="A35" s="26">
        <f t="shared" si="0"/>
        <v>16</v>
      </c>
      <c r="B35" s="27"/>
      <c r="C35" s="3">
        <f t="shared" si="1"/>
        <v>0</v>
      </c>
      <c r="E35" s="18"/>
      <c r="F35" s="18"/>
      <c r="G35" s="25"/>
      <c r="H35" s="28"/>
      <c r="I35" s="3"/>
    </row>
    <row r="36" spans="1:9" ht="15">
      <c r="A36" s="26">
        <f t="shared" si="0"/>
        <v>17</v>
      </c>
      <c r="B36" s="27"/>
      <c r="C36" s="3">
        <f t="shared" si="1"/>
        <v>0</v>
      </c>
      <c r="E36" s="18"/>
      <c r="F36" s="18"/>
      <c r="G36" s="25"/>
      <c r="H36" s="28"/>
      <c r="I36" s="3"/>
    </row>
    <row r="37" spans="1:9" ht="15">
      <c r="A37" s="26">
        <f t="shared" si="0"/>
        <v>18</v>
      </c>
      <c r="B37" s="27"/>
      <c r="C37" s="3">
        <f t="shared" si="1"/>
        <v>0</v>
      </c>
      <c r="E37" s="18"/>
      <c r="F37" s="18"/>
      <c r="G37" s="25"/>
      <c r="H37" s="28"/>
      <c r="I37" s="3"/>
    </row>
    <row r="38" spans="1:9" ht="15">
      <c r="A38" s="26">
        <f t="shared" si="0"/>
        <v>19</v>
      </c>
      <c r="B38" s="27"/>
      <c r="C38" s="3">
        <f t="shared" si="1"/>
        <v>0</v>
      </c>
      <c r="E38" s="18"/>
      <c r="F38" s="18"/>
      <c r="G38" s="25"/>
      <c r="H38" s="28"/>
      <c r="I38" s="3"/>
    </row>
    <row r="39" spans="1:9" ht="15">
      <c r="A39" s="26">
        <f t="shared" si="0"/>
        <v>20</v>
      </c>
      <c r="B39" s="27"/>
      <c r="C39" s="3">
        <f t="shared" si="1"/>
        <v>0</v>
      </c>
      <c r="E39" s="18"/>
      <c r="F39" s="18"/>
      <c r="G39" s="25"/>
      <c r="H39" s="28"/>
      <c r="I39" s="3"/>
    </row>
    <row r="40" spans="1:9" ht="15">
      <c r="A40" s="26">
        <f t="shared" si="0"/>
        <v>21</v>
      </c>
      <c r="B40" s="27"/>
      <c r="C40" s="3">
        <f t="shared" si="1"/>
        <v>0</v>
      </c>
      <c r="E40" s="18"/>
      <c r="F40" s="18"/>
      <c r="G40" s="25"/>
      <c r="H40" s="28"/>
      <c r="I40" s="3"/>
    </row>
    <row r="41" spans="1:9" ht="15">
      <c r="A41" s="26">
        <f t="shared" si="0"/>
        <v>22</v>
      </c>
      <c r="B41" s="27"/>
      <c r="C41" s="3">
        <f t="shared" si="1"/>
        <v>0</v>
      </c>
      <c r="E41" s="18"/>
      <c r="F41" s="18"/>
      <c r="G41" s="25"/>
      <c r="H41" s="28"/>
      <c r="I41" s="3"/>
    </row>
    <row r="42" spans="1:9" ht="15">
      <c r="A42" s="26">
        <f t="shared" si="0"/>
        <v>23</v>
      </c>
      <c r="B42" s="27"/>
      <c r="C42" s="3">
        <f t="shared" si="1"/>
        <v>0</v>
      </c>
      <c r="E42" s="18"/>
      <c r="F42" s="18"/>
      <c r="G42" s="25"/>
      <c r="H42" s="28"/>
      <c r="I42" s="3"/>
    </row>
    <row r="43" spans="1:9" ht="15">
      <c r="A43" s="26">
        <f t="shared" si="0"/>
        <v>24</v>
      </c>
      <c r="B43" s="27"/>
      <c r="C43" s="3">
        <f t="shared" si="1"/>
        <v>0</v>
      </c>
      <c r="E43" s="18"/>
      <c r="F43" s="18"/>
      <c r="G43" s="25"/>
      <c r="H43" s="28"/>
      <c r="I43" s="3"/>
    </row>
    <row r="44" spans="1:9" ht="15">
      <c r="A44" s="26">
        <f t="shared" si="0"/>
        <v>25</v>
      </c>
      <c r="B44" s="27"/>
      <c r="C44" s="3">
        <f t="shared" si="1"/>
        <v>0</v>
      </c>
      <c r="E44" s="18"/>
      <c r="F44" s="18"/>
      <c r="G44" s="25"/>
      <c r="H44" s="28"/>
      <c r="I44" s="3"/>
    </row>
    <row r="45" spans="1:9" ht="15">
      <c r="A45" s="26">
        <f t="shared" si="0"/>
        <v>26</v>
      </c>
      <c r="B45" s="27"/>
      <c r="C45" s="3">
        <f t="shared" si="1"/>
        <v>0</v>
      </c>
      <c r="E45" s="18"/>
      <c r="F45" s="18"/>
      <c r="G45" s="25"/>
      <c r="H45" s="28"/>
      <c r="I45" s="3"/>
    </row>
    <row r="46" spans="1:9" ht="15">
      <c r="A46" s="26">
        <f t="shared" si="0"/>
        <v>27</v>
      </c>
      <c r="B46" s="27"/>
      <c r="C46" s="3">
        <f t="shared" si="1"/>
        <v>0</v>
      </c>
      <c r="E46" s="18"/>
      <c r="F46" s="18"/>
      <c r="G46" s="25"/>
      <c r="H46" s="28"/>
      <c r="I46" s="3"/>
    </row>
    <row r="47" spans="1:9" ht="15">
      <c r="A47" s="26">
        <f t="shared" si="0"/>
        <v>28</v>
      </c>
      <c r="B47" s="27"/>
      <c r="C47" s="3">
        <f t="shared" si="1"/>
        <v>0</v>
      </c>
      <c r="E47" s="18"/>
      <c r="F47" s="18"/>
      <c r="G47" s="25"/>
      <c r="H47" s="28"/>
      <c r="I47" s="3"/>
    </row>
    <row r="48" spans="1:9" ht="15">
      <c r="A48" s="26">
        <f t="shared" si="0"/>
        <v>29</v>
      </c>
      <c r="B48" s="27"/>
      <c r="C48" s="3">
        <f t="shared" si="1"/>
        <v>0</v>
      </c>
      <c r="E48" s="18"/>
      <c r="F48" s="18"/>
      <c r="G48" s="25"/>
      <c r="H48" s="28"/>
      <c r="I48" s="3"/>
    </row>
    <row r="49" spans="1:9" ht="15">
      <c r="A49" s="26">
        <f t="shared" si="0"/>
        <v>30</v>
      </c>
      <c r="B49" s="27"/>
      <c r="C49" s="3">
        <f t="shared" si="1"/>
        <v>0</v>
      </c>
      <c r="E49" s="18"/>
      <c r="F49" s="18"/>
      <c r="G49" s="25"/>
      <c r="H49" s="28"/>
      <c r="I49" s="3"/>
    </row>
    <row r="50" spans="1:9" ht="15">
      <c r="A50" s="26">
        <f t="shared" si="0"/>
        <v>31</v>
      </c>
      <c r="B50" s="27"/>
      <c r="C50" s="3">
        <f t="shared" si="1"/>
        <v>0</v>
      </c>
      <c r="E50" s="18"/>
      <c r="F50" s="18"/>
      <c r="G50" s="25"/>
      <c r="H50" s="28"/>
      <c r="I50" s="3"/>
    </row>
    <row r="51" spans="1:9" ht="15">
      <c r="A51" s="26">
        <f t="shared" si="0"/>
        <v>32</v>
      </c>
      <c r="B51" s="27"/>
      <c r="C51" s="3">
        <f t="shared" si="1"/>
        <v>0</v>
      </c>
      <c r="E51" s="18"/>
      <c r="F51" s="18"/>
      <c r="G51" s="25"/>
      <c r="H51" s="28"/>
      <c r="I51" s="3"/>
    </row>
    <row r="52" spans="1:9" ht="15">
      <c r="A52" s="26">
        <f t="shared" si="0"/>
        <v>33</v>
      </c>
      <c r="B52" s="27"/>
      <c r="C52" s="3">
        <f t="shared" si="1"/>
        <v>0</v>
      </c>
      <c r="E52" s="18"/>
      <c r="F52" s="18"/>
      <c r="G52" s="25"/>
      <c r="H52" s="28"/>
      <c r="I52" s="3"/>
    </row>
    <row r="53" spans="1:9" ht="15">
      <c r="A53" s="26">
        <f t="shared" si="0"/>
        <v>34</v>
      </c>
      <c r="B53" s="27"/>
      <c r="C53" s="3">
        <f t="shared" si="1"/>
        <v>0</v>
      </c>
      <c r="E53" s="18"/>
      <c r="F53" s="18"/>
      <c r="G53" s="25"/>
      <c r="H53" s="28"/>
      <c r="I53" s="3"/>
    </row>
    <row r="54" spans="1:9" ht="15">
      <c r="A54" s="26">
        <f t="shared" si="0"/>
        <v>35</v>
      </c>
      <c r="B54" s="27"/>
      <c r="C54" s="3">
        <f t="shared" si="1"/>
        <v>0</v>
      </c>
      <c r="E54" s="18"/>
      <c r="F54" s="18"/>
      <c r="G54" s="25"/>
      <c r="H54" s="28"/>
      <c r="I54" s="3"/>
    </row>
    <row r="55" spans="1:9" ht="15">
      <c r="A55" s="26">
        <f t="shared" si="0"/>
        <v>36</v>
      </c>
      <c r="B55" s="27"/>
      <c r="C55" s="3">
        <f t="shared" si="1"/>
        <v>0</v>
      </c>
      <c r="E55" s="18"/>
      <c r="F55" s="18"/>
      <c r="G55" s="25"/>
      <c r="H55" s="28"/>
      <c r="I55" s="3"/>
    </row>
    <row r="56" spans="1:9" ht="15">
      <c r="A56" s="26">
        <f t="shared" si="0"/>
        <v>37</v>
      </c>
      <c r="B56" s="29"/>
      <c r="C56" s="3">
        <f t="shared" si="1"/>
        <v>0</v>
      </c>
      <c r="E56" s="18"/>
      <c r="F56" s="18"/>
      <c r="G56" s="25"/>
      <c r="H56" s="28"/>
      <c r="I56" s="3"/>
    </row>
    <row r="57" spans="1:9" ht="15">
      <c r="A57" s="26">
        <f t="shared" si="0"/>
        <v>38</v>
      </c>
      <c r="B57" s="29"/>
      <c r="C57" s="3">
        <f t="shared" si="1"/>
        <v>0</v>
      </c>
      <c r="E57" s="18"/>
      <c r="F57" s="18"/>
      <c r="G57" s="25"/>
      <c r="H57" s="28"/>
      <c r="I57" s="3"/>
    </row>
    <row r="58" spans="1:9" ht="15">
      <c r="A58" s="26">
        <f t="shared" si="0"/>
        <v>39</v>
      </c>
      <c r="B58" s="29"/>
      <c r="C58" s="3">
        <f t="shared" si="1"/>
        <v>0</v>
      </c>
      <c r="E58" s="18"/>
      <c r="F58" s="18"/>
      <c r="G58" s="25"/>
      <c r="H58" s="28"/>
      <c r="I58" s="3"/>
    </row>
    <row r="59" spans="1:9" ht="15">
      <c r="A59" s="26">
        <f t="shared" si="0"/>
        <v>40</v>
      </c>
      <c r="B59" s="29"/>
      <c r="C59" s="3">
        <f t="shared" si="1"/>
        <v>0</v>
      </c>
      <c r="E59" s="18"/>
      <c r="F59" s="18"/>
      <c r="G59" s="25"/>
      <c r="H59" s="28"/>
      <c r="I59" s="3"/>
    </row>
    <row r="60" spans="1:9" ht="15">
      <c r="A60" s="26">
        <f t="shared" si="0"/>
        <v>41</v>
      </c>
      <c r="B60" s="29"/>
      <c r="C60" s="3">
        <f t="shared" si="1"/>
        <v>0</v>
      </c>
      <c r="E60" s="18"/>
      <c r="F60" s="18"/>
      <c r="G60" s="25"/>
      <c r="H60" s="28"/>
      <c r="I60" s="3"/>
    </row>
    <row r="61" spans="1:9" ht="15">
      <c r="A61" s="26">
        <f t="shared" si="0"/>
        <v>42</v>
      </c>
      <c r="B61" s="29"/>
      <c r="C61" s="3">
        <f t="shared" si="1"/>
        <v>0</v>
      </c>
      <c r="E61" s="18"/>
      <c r="F61" s="18"/>
      <c r="G61" s="25"/>
      <c r="H61" s="28"/>
      <c r="I61" s="3"/>
    </row>
    <row r="62" spans="1:9" ht="15">
      <c r="A62" s="26">
        <f t="shared" si="0"/>
        <v>43</v>
      </c>
      <c r="B62" s="29"/>
      <c r="C62" s="3">
        <f t="shared" si="1"/>
        <v>0</v>
      </c>
      <c r="E62" s="18"/>
      <c r="F62" s="18"/>
      <c r="G62" s="25"/>
      <c r="H62" s="28"/>
      <c r="I62" s="3"/>
    </row>
    <row r="63" spans="1:9" ht="15">
      <c r="A63" s="26">
        <f t="shared" si="0"/>
        <v>44</v>
      </c>
      <c r="B63" s="29"/>
      <c r="C63" s="3">
        <f t="shared" si="1"/>
        <v>0</v>
      </c>
      <c r="E63" s="18"/>
      <c r="F63" s="18"/>
      <c r="G63" s="25"/>
      <c r="H63" s="28"/>
      <c r="I63" s="3"/>
    </row>
    <row r="64" spans="1:9" ht="15">
      <c r="A64" s="26">
        <f t="shared" si="0"/>
        <v>45</v>
      </c>
      <c r="B64" s="29"/>
      <c r="C64" s="3">
        <f t="shared" si="1"/>
        <v>0</v>
      </c>
      <c r="E64" s="18"/>
      <c r="F64" s="18"/>
      <c r="G64" s="25"/>
      <c r="H64" s="28"/>
      <c r="I64" s="3"/>
    </row>
    <row r="65" spans="1:9" ht="15">
      <c r="A65" s="26">
        <f t="shared" si="0"/>
        <v>46</v>
      </c>
      <c r="B65" s="29"/>
      <c r="C65" s="3">
        <f t="shared" si="1"/>
        <v>0</v>
      </c>
      <c r="E65" s="18"/>
      <c r="F65" s="18"/>
      <c r="G65" s="25"/>
      <c r="H65" s="28"/>
      <c r="I65" s="3"/>
    </row>
    <row r="66" spans="1:9" ht="15">
      <c r="A66" s="26">
        <f t="shared" si="0"/>
        <v>47</v>
      </c>
      <c r="B66" s="29"/>
      <c r="C66" s="3">
        <f t="shared" si="1"/>
        <v>0</v>
      </c>
      <c r="E66" s="18"/>
      <c r="F66" s="18"/>
      <c r="G66" s="25"/>
      <c r="H66" s="28"/>
      <c r="I66" s="3"/>
    </row>
    <row r="67" spans="1:9" ht="15">
      <c r="A67" s="26">
        <f t="shared" si="0"/>
        <v>48</v>
      </c>
      <c r="B67" s="29"/>
      <c r="C67" s="3">
        <f t="shared" si="1"/>
        <v>0</v>
      </c>
      <c r="E67" s="18"/>
      <c r="F67" s="18"/>
      <c r="G67" s="25"/>
      <c r="H67" s="28"/>
      <c r="I67" s="3"/>
    </row>
    <row r="68" spans="1:9" ht="15">
      <c r="A68" s="26">
        <f t="shared" si="0"/>
        <v>49</v>
      </c>
      <c r="B68" s="29"/>
      <c r="C68" s="3">
        <f t="shared" si="1"/>
        <v>0</v>
      </c>
      <c r="E68" s="18"/>
      <c r="F68" s="18"/>
      <c r="G68" s="25"/>
      <c r="H68" s="28"/>
      <c r="I68" s="3"/>
    </row>
    <row r="69" spans="1:9" ht="15">
      <c r="A69" s="26">
        <f t="shared" si="0"/>
        <v>50</v>
      </c>
      <c r="B69" s="29"/>
      <c r="C69" s="3">
        <f t="shared" si="1"/>
        <v>0</v>
      </c>
      <c r="E69" s="18"/>
      <c r="F69" s="18"/>
      <c r="G69" s="25"/>
      <c r="H69" s="28"/>
      <c r="I69" s="3"/>
    </row>
    <row r="70" spans="1:9" ht="15">
      <c r="A70" s="26">
        <f t="shared" si="0"/>
        <v>51</v>
      </c>
      <c r="B70" s="29"/>
      <c r="C70" s="3">
        <f t="shared" si="1"/>
        <v>0</v>
      </c>
      <c r="E70" s="18"/>
      <c r="F70" s="18"/>
      <c r="G70" s="25"/>
      <c r="H70" s="28"/>
      <c r="I70" s="3"/>
    </row>
    <row r="71" spans="1:9" ht="15">
      <c r="A71" s="26">
        <f t="shared" si="0"/>
        <v>52</v>
      </c>
      <c r="B71" s="29"/>
      <c r="C71" s="3">
        <f t="shared" si="1"/>
        <v>0</v>
      </c>
      <c r="E71" s="18"/>
      <c r="F71" s="18"/>
      <c r="G71" s="25"/>
      <c r="H71" s="28"/>
      <c r="I71" s="3"/>
    </row>
    <row r="72" spans="1:9" ht="15">
      <c r="A72" s="26">
        <f t="shared" si="0"/>
        <v>53</v>
      </c>
      <c r="B72" s="29"/>
      <c r="C72" s="3">
        <f t="shared" si="1"/>
        <v>0</v>
      </c>
      <c r="E72" s="18"/>
      <c r="F72" s="18"/>
      <c r="G72" s="25"/>
      <c r="H72" s="28"/>
      <c r="I72" s="3"/>
    </row>
    <row r="73" spans="1:9" ht="15">
      <c r="A73" s="26">
        <f t="shared" si="0"/>
        <v>54</v>
      </c>
      <c r="B73" s="29"/>
      <c r="C73" s="3">
        <f t="shared" si="1"/>
        <v>0</v>
      </c>
      <c r="E73" s="18"/>
      <c r="F73" s="18"/>
      <c r="G73" s="25"/>
      <c r="H73" s="28"/>
      <c r="I73" s="3"/>
    </row>
    <row r="74" spans="1:9" ht="15">
      <c r="A74" s="26">
        <f t="shared" si="0"/>
        <v>55</v>
      </c>
      <c r="B74" s="29"/>
      <c r="C74" s="3">
        <f t="shared" si="1"/>
        <v>0</v>
      </c>
      <c r="E74" s="18"/>
      <c r="F74" s="18"/>
      <c r="G74" s="25"/>
      <c r="H74" s="28"/>
      <c r="I74" s="3"/>
    </row>
    <row r="75" spans="1:9" ht="15">
      <c r="A75" s="26">
        <f t="shared" si="0"/>
        <v>56</v>
      </c>
      <c r="B75" s="29"/>
      <c r="C75" s="3">
        <f t="shared" si="1"/>
        <v>0</v>
      </c>
      <c r="E75" s="18"/>
      <c r="F75" s="18"/>
      <c r="G75" s="25"/>
      <c r="H75" s="28"/>
      <c r="I75" s="3"/>
    </row>
    <row r="76" spans="1:9" ht="15">
      <c r="A76" s="26">
        <f t="shared" si="0"/>
        <v>57</v>
      </c>
      <c r="B76" s="29"/>
      <c r="C76" s="3">
        <f t="shared" si="1"/>
        <v>0</v>
      </c>
      <c r="E76" s="18"/>
      <c r="F76" s="18"/>
      <c r="G76" s="25"/>
      <c r="H76" s="28"/>
      <c r="I76" s="3"/>
    </row>
    <row r="77" spans="1:9" ht="15">
      <c r="A77" s="26">
        <f t="shared" si="0"/>
        <v>58</v>
      </c>
      <c r="B77" s="29"/>
      <c r="C77" s="3">
        <f t="shared" si="1"/>
        <v>0</v>
      </c>
      <c r="E77" s="18"/>
      <c r="F77" s="18"/>
      <c r="G77" s="25"/>
      <c r="H77" s="28"/>
      <c r="I77" s="3"/>
    </row>
    <row r="78" spans="1:9" ht="15">
      <c r="A78" s="26">
        <f t="shared" si="0"/>
        <v>59</v>
      </c>
      <c r="B78" s="29"/>
      <c r="C78" s="3">
        <f t="shared" si="1"/>
        <v>0</v>
      </c>
      <c r="E78" s="18"/>
      <c r="F78" s="18"/>
      <c r="G78" s="25"/>
      <c r="H78" s="28"/>
      <c r="I78" s="3"/>
    </row>
    <row r="79" spans="1:9" ht="15">
      <c r="A79" s="26">
        <f t="shared" si="0"/>
        <v>60</v>
      </c>
      <c r="B79" s="29"/>
      <c r="C79" s="3">
        <f t="shared" si="1"/>
        <v>0</v>
      </c>
      <c r="E79" s="18"/>
      <c r="F79" s="18"/>
      <c r="G79" s="25"/>
      <c r="H79" s="28"/>
      <c r="I79" s="3"/>
    </row>
    <row r="80" spans="1:9" ht="15">
      <c r="A80" s="26">
        <f t="shared" si="0"/>
        <v>61</v>
      </c>
      <c r="B80" s="29"/>
      <c r="C80" s="3">
        <f t="shared" si="1"/>
        <v>0</v>
      </c>
      <c r="E80" s="18"/>
      <c r="F80" s="18"/>
      <c r="G80" s="25"/>
      <c r="H80" s="28"/>
      <c r="I80" s="3"/>
    </row>
    <row r="81" spans="1:9" ht="15">
      <c r="A81" s="26">
        <f t="shared" si="0"/>
        <v>62</v>
      </c>
      <c r="B81" s="29"/>
      <c r="C81" s="3">
        <f t="shared" si="1"/>
        <v>0</v>
      </c>
      <c r="E81" s="18"/>
      <c r="F81" s="18"/>
      <c r="G81" s="25"/>
      <c r="H81" s="28"/>
      <c r="I81" s="3"/>
    </row>
    <row r="82" spans="1:9" ht="15">
      <c r="A82" s="26">
        <f t="shared" si="0"/>
        <v>63</v>
      </c>
      <c r="B82" s="29"/>
      <c r="C82" s="3">
        <f t="shared" si="1"/>
        <v>0</v>
      </c>
      <c r="E82" s="18"/>
      <c r="F82" s="18"/>
      <c r="G82" s="25"/>
      <c r="H82" s="28"/>
      <c r="I82" s="3"/>
    </row>
    <row r="83" spans="1:9" ht="15">
      <c r="A83" s="26">
        <f t="shared" si="0"/>
        <v>64</v>
      </c>
      <c r="B83" s="29"/>
      <c r="C83" s="3">
        <f t="shared" si="1"/>
        <v>0</v>
      </c>
      <c r="E83" s="18"/>
      <c r="F83" s="18"/>
      <c r="G83" s="25"/>
      <c r="H83" s="28"/>
      <c r="I83" s="3"/>
    </row>
    <row r="84" spans="1:9" ht="15">
      <c r="A84" s="26">
        <f t="shared" si="0"/>
        <v>65</v>
      </c>
      <c r="B84" s="29"/>
      <c r="C84" s="3">
        <f t="shared" si="1"/>
        <v>0</v>
      </c>
      <c r="E84" s="18"/>
      <c r="F84" s="18"/>
      <c r="G84" s="25"/>
      <c r="H84" s="28"/>
      <c r="I84" s="3"/>
    </row>
    <row r="85" spans="1:9" ht="15">
      <c r="A85" s="26">
        <f aca="true" t="shared" si="2" ref="A85:A103">A84+1</f>
        <v>66</v>
      </c>
      <c r="B85" s="29"/>
      <c r="C85" s="3">
        <f aca="true" t="shared" si="3" ref="C85:C103">B85/(1+$B$3)^(A85-1)</f>
        <v>0</v>
      </c>
      <c r="E85" s="18"/>
      <c r="F85" s="18"/>
      <c r="G85" s="25"/>
      <c r="H85" s="28"/>
      <c r="I85" s="3"/>
    </row>
    <row r="86" spans="1:9" ht="15">
      <c r="A86" s="26">
        <f t="shared" si="2"/>
        <v>67</v>
      </c>
      <c r="B86" s="29"/>
      <c r="C86" s="3">
        <f t="shared" si="3"/>
        <v>0</v>
      </c>
      <c r="E86" s="18"/>
      <c r="F86" s="18"/>
      <c r="G86" s="25"/>
      <c r="H86" s="28"/>
      <c r="I86" s="3"/>
    </row>
    <row r="87" spans="1:9" ht="15">
      <c r="A87" s="26">
        <f t="shared" si="2"/>
        <v>68</v>
      </c>
      <c r="B87" s="29"/>
      <c r="C87" s="3">
        <f t="shared" si="3"/>
        <v>0</v>
      </c>
      <c r="E87" s="18"/>
      <c r="F87" s="18"/>
      <c r="G87" s="25"/>
      <c r="H87" s="28"/>
      <c r="I87" s="3"/>
    </row>
    <row r="88" spans="1:9" ht="15">
      <c r="A88" s="26">
        <f t="shared" si="2"/>
        <v>69</v>
      </c>
      <c r="B88" s="29"/>
      <c r="C88" s="3">
        <f t="shared" si="3"/>
        <v>0</v>
      </c>
      <c r="E88" s="18"/>
      <c r="F88" s="18"/>
      <c r="G88" s="25"/>
      <c r="H88" s="28"/>
      <c r="I88" s="3"/>
    </row>
    <row r="89" spans="1:9" ht="15">
      <c r="A89" s="26">
        <f t="shared" si="2"/>
        <v>70</v>
      </c>
      <c r="B89" s="29"/>
      <c r="C89" s="3">
        <f t="shared" si="3"/>
        <v>0</v>
      </c>
      <c r="E89" s="18"/>
      <c r="F89" s="18"/>
      <c r="G89" s="25"/>
      <c r="H89" s="28"/>
      <c r="I89" s="3"/>
    </row>
    <row r="90" spans="1:9" ht="15">
      <c r="A90" s="26">
        <f t="shared" si="2"/>
        <v>71</v>
      </c>
      <c r="B90" s="29"/>
      <c r="C90" s="3">
        <f t="shared" si="3"/>
        <v>0</v>
      </c>
      <c r="E90" s="18"/>
      <c r="F90" s="18"/>
      <c r="G90" s="25"/>
      <c r="H90" s="28"/>
      <c r="I90" s="3"/>
    </row>
    <row r="91" spans="1:9" ht="15">
      <c r="A91" s="26">
        <f t="shared" si="2"/>
        <v>72</v>
      </c>
      <c r="B91" s="29"/>
      <c r="C91" s="3">
        <f t="shared" si="3"/>
        <v>0</v>
      </c>
      <c r="E91" s="18"/>
      <c r="F91" s="18"/>
      <c r="G91" s="25"/>
      <c r="H91" s="28"/>
      <c r="I91" s="3"/>
    </row>
    <row r="92" spans="1:9" ht="15">
      <c r="A92" s="26">
        <f t="shared" si="2"/>
        <v>73</v>
      </c>
      <c r="B92" s="29"/>
      <c r="C92" s="3">
        <f t="shared" si="3"/>
        <v>0</v>
      </c>
      <c r="E92" s="18"/>
      <c r="F92" s="18"/>
      <c r="G92" s="25"/>
      <c r="H92" s="28"/>
      <c r="I92" s="3"/>
    </row>
    <row r="93" spans="1:9" ht="15">
      <c r="A93" s="26">
        <f t="shared" si="2"/>
        <v>74</v>
      </c>
      <c r="B93" s="29"/>
      <c r="C93" s="3">
        <f t="shared" si="3"/>
        <v>0</v>
      </c>
      <c r="E93" s="18"/>
      <c r="F93" s="18"/>
      <c r="G93" s="25"/>
      <c r="H93" s="28"/>
      <c r="I93" s="3"/>
    </row>
    <row r="94" spans="1:9" ht="15">
      <c r="A94" s="26">
        <f t="shared" si="2"/>
        <v>75</v>
      </c>
      <c r="B94" s="29"/>
      <c r="C94" s="3">
        <f t="shared" si="3"/>
        <v>0</v>
      </c>
      <c r="E94" s="18"/>
      <c r="F94" s="18"/>
      <c r="G94" s="25"/>
      <c r="H94" s="28"/>
      <c r="I94" s="3"/>
    </row>
    <row r="95" spans="1:9" ht="15">
      <c r="A95" s="26">
        <f t="shared" si="2"/>
        <v>76</v>
      </c>
      <c r="B95" s="29"/>
      <c r="C95" s="3">
        <f t="shared" si="3"/>
        <v>0</v>
      </c>
      <c r="E95" s="18"/>
      <c r="F95" s="18"/>
      <c r="G95" s="25"/>
      <c r="H95" s="28"/>
      <c r="I95" s="3"/>
    </row>
    <row r="96" spans="1:9" ht="15">
      <c r="A96" s="26">
        <f t="shared" si="2"/>
        <v>77</v>
      </c>
      <c r="B96" s="29"/>
      <c r="C96" s="3">
        <f t="shared" si="3"/>
        <v>0</v>
      </c>
      <c r="E96" s="18"/>
      <c r="F96" s="18"/>
      <c r="G96" s="25"/>
      <c r="H96" s="28"/>
      <c r="I96" s="3"/>
    </row>
    <row r="97" spans="1:9" ht="15">
      <c r="A97" s="26">
        <f t="shared" si="2"/>
        <v>78</v>
      </c>
      <c r="B97" s="29"/>
      <c r="C97" s="3">
        <f t="shared" si="3"/>
        <v>0</v>
      </c>
      <c r="E97" s="18"/>
      <c r="F97" s="18"/>
      <c r="G97" s="25"/>
      <c r="H97" s="28"/>
      <c r="I97" s="3"/>
    </row>
    <row r="98" spans="1:9" ht="15">
      <c r="A98" s="26">
        <f t="shared" si="2"/>
        <v>79</v>
      </c>
      <c r="B98" s="29"/>
      <c r="C98" s="3">
        <f t="shared" si="3"/>
        <v>0</v>
      </c>
      <c r="E98" s="18"/>
      <c r="F98" s="18"/>
      <c r="G98" s="25"/>
      <c r="H98" s="28"/>
      <c r="I98" s="3"/>
    </row>
    <row r="99" spans="1:9" ht="15">
      <c r="A99" s="26">
        <f t="shared" si="2"/>
        <v>80</v>
      </c>
      <c r="B99" s="29"/>
      <c r="C99" s="3">
        <f t="shared" si="3"/>
        <v>0</v>
      </c>
      <c r="E99" s="18"/>
      <c r="F99" s="18"/>
      <c r="G99" s="25"/>
      <c r="H99" s="28"/>
      <c r="I99" s="3"/>
    </row>
    <row r="100" spans="1:9" ht="15">
      <c r="A100" s="26">
        <f t="shared" si="2"/>
        <v>81</v>
      </c>
      <c r="B100" s="29"/>
      <c r="C100" s="3">
        <f t="shared" si="3"/>
        <v>0</v>
      </c>
      <c r="E100" s="18"/>
      <c r="F100" s="18"/>
      <c r="G100" s="25"/>
      <c r="H100" s="28"/>
      <c r="I100" s="3"/>
    </row>
    <row r="101" spans="1:9" ht="15">
      <c r="A101" s="26">
        <f t="shared" si="2"/>
        <v>82</v>
      </c>
      <c r="B101" s="29"/>
      <c r="C101" s="3">
        <f t="shared" si="3"/>
        <v>0</v>
      </c>
      <c r="E101" s="18"/>
      <c r="F101" s="18"/>
      <c r="G101" s="25"/>
      <c r="H101" s="28"/>
      <c r="I101" s="3"/>
    </row>
    <row r="102" spans="1:9" ht="15">
      <c r="A102" s="26">
        <f t="shared" si="2"/>
        <v>83</v>
      </c>
      <c r="B102" s="29"/>
      <c r="C102" s="3">
        <f t="shared" si="3"/>
        <v>0</v>
      </c>
      <c r="E102" s="18"/>
      <c r="F102" s="18"/>
      <c r="G102" s="25"/>
      <c r="H102" s="28"/>
      <c r="I102" s="3"/>
    </row>
    <row r="103" spans="1:9" ht="16.5" customHeight="1">
      <c r="A103" s="26">
        <f t="shared" si="2"/>
        <v>84</v>
      </c>
      <c r="B103" s="29"/>
      <c r="C103" s="3">
        <f t="shared" si="3"/>
        <v>0</v>
      </c>
      <c r="E103" s="18"/>
      <c r="F103" s="18"/>
      <c r="G103" s="25"/>
      <c r="H103" s="28"/>
      <c r="I103" s="3"/>
    </row>
    <row r="104" spans="1:9" ht="16.5" customHeight="1">
      <c r="A104" s="26"/>
      <c r="B104" s="18"/>
      <c r="C104" s="3"/>
      <c r="E104" s="18"/>
      <c r="F104" s="18"/>
      <c r="G104" s="25"/>
      <c r="H104" s="28"/>
      <c r="I104" s="3"/>
    </row>
    <row r="105" spans="1:9" ht="15">
      <c r="A105" s="30" t="s">
        <v>4</v>
      </c>
      <c r="B105" s="18">
        <f>SUM(B20:B103)</f>
        <v>49542</v>
      </c>
      <c r="C105" s="18">
        <f>SUM(C20:C103)</f>
        <v>47220.30385487528</v>
      </c>
      <c r="E105" s="18"/>
      <c r="F105" s="18"/>
      <c r="G105" s="4"/>
      <c r="H105" s="28">
        <f>SUM(H20:H103)</f>
        <v>0</v>
      </c>
      <c r="I105" s="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Niraj Muni</dc:creator>
  <cp:keywords/>
  <dc:description/>
  <cp:lastModifiedBy>CFO/Treasury</cp:lastModifiedBy>
  <dcterms:created xsi:type="dcterms:W3CDTF">2001-11-03T23:53:32Z</dcterms:created>
  <dcterms:modified xsi:type="dcterms:W3CDTF">2005-08-30T15:22:26Z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